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840" windowWidth="19200" windowHeight="8025" tabRatio="773" firstSheet="2" activeTab="10"/>
  </bookViews>
  <sheets>
    <sheet name="Plan Anticorrupción 2018" sheetId="1" r:id="rId1"/>
    <sheet name="Mapa riesgos corrupcion" sheetId="2" state="hidden" r:id="rId2"/>
    <sheet name="Gestión riesgo corrupción " sheetId="3" r:id="rId3"/>
    <sheet name="Mapa de Riesgos" sheetId="4" state="hidden" r:id="rId4"/>
    <sheet name="Racionalización trámites" sheetId="5" state="hidden" r:id="rId5"/>
    <sheet name="Racionalización trámites2" sheetId="6" r:id="rId6"/>
    <sheet name="Racionalización trámites1" sheetId="7" state="hidden" r:id="rId7"/>
    <sheet name="Rendición de cuentas" sheetId="8" r:id="rId8"/>
    <sheet name="Atención al Ciudadano" sheetId="9" r:id="rId9"/>
    <sheet name="Transparencia y acceso a la in" sheetId="10" r:id="rId10"/>
    <sheet name="Participación ciudadana" sheetId="11" r:id="rId11"/>
    <sheet name="Iniciativas adicionales" sheetId="12" r:id="rId12"/>
    <sheet name="Tipo" sheetId="13" state="hidden" r:id="rId13"/>
  </sheets>
  <externalReferences>
    <externalReference r:id="rId16"/>
    <externalReference r:id="rId17"/>
  </externalReferences>
  <definedNames>
    <definedName name="_xlnm._FilterDatabase" localSheetId="1" hidden="1">'Mapa riesgos corrupcion'!$B$5:$AD$66</definedName>
    <definedName name="_xlnm._FilterDatabase" localSheetId="9" hidden="1">'Transparencia y acceso a la in'!$I$3:$I$18</definedName>
    <definedName name="administrativa">'Tipo'!$J$1:$J$7</definedName>
    <definedName name="Administrativas">'Tipo'!$J$2:$J$7</definedName>
    <definedName name="_xlnm.Print_Area" localSheetId="1">'Mapa riesgos corrupcion'!$T$11:$X$12</definedName>
    <definedName name="clases">'[1]TABLA'!$F$2:$F$5</definedName>
    <definedName name="departamentos">'[1]TABLA'!$D$2:$D$36</definedName>
    <definedName name="nivel">'[1]TABLA'!$C$2:$C$3</definedName>
    <definedName name="normativa">'Tipo'!$I$1:$I$6</definedName>
    <definedName name="Normativas">'Tipo'!$I$2:$I$6</definedName>
    <definedName name="tecnologica">'Tipo'!$K$1:$K$7</definedName>
    <definedName name="Tecnologicas">'Tipo'!$K$2:$K$7</definedName>
    <definedName name="tipo">'Tipo'!$G$2:$G$4</definedName>
    <definedName name="Tipos">'Tipo'!$G$1:$G$4</definedName>
    <definedName name="vigencia">'[1]TABLA'!$E$2:$E$5</definedName>
  </definedNames>
  <calcPr fullCalcOnLoad="1"/>
</workbook>
</file>

<file path=xl/comments2.xml><?xml version="1.0" encoding="utf-8"?>
<comments xmlns="http://schemas.openxmlformats.org/spreadsheetml/2006/main">
  <authors>
    <author>Juan Camilo Correa Jimenez</author>
    <author>Elvia Rosana Olaya Ramirez</author>
    <author>Hoslander Adlai Saenz Barrera</author>
  </authors>
  <commentList>
    <comment ref="B3" authorId="0">
      <text>
        <r>
          <rPr>
            <b/>
            <sz val="9"/>
            <rFont val="Tahoma"/>
            <family val="2"/>
          </rPr>
          <t>Indique el nombre del procesos y su objetivo.</t>
        </r>
        <r>
          <rPr>
            <sz val="9"/>
            <rFont val="Tahoma"/>
            <family val="2"/>
          </rPr>
          <t xml:space="preserve">
</t>
        </r>
      </text>
    </comment>
    <comment ref="C3" authorId="0">
      <text>
        <r>
          <rPr>
            <b/>
            <sz val="9"/>
            <rFont val="Tahoma"/>
            <family val="2"/>
          </rPr>
          <t>Medios, circunstancias, situaciones o agentes generadores del riesgo</t>
        </r>
      </text>
    </comment>
    <comment ref="D3" authorId="0">
      <text>
        <r>
          <rPr>
            <b/>
            <sz val="9"/>
            <rFont val="Tahoma"/>
            <family val="2"/>
          </rPr>
          <t>Es necesario que en la descripción del riesgo concurran los componentes de su definición: acción u omisión + uso del poder + desviación de la gestión de lo público + el beneficio privado.</t>
        </r>
        <r>
          <rPr>
            <sz val="9"/>
            <rFont val="Tahoma"/>
            <family val="2"/>
          </rPr>
          <t xml:space="preserve">
</t>
        </r>
      </text>
    </comment>
    <comment ref="E3" authorId="0">
      <text>
        <r>
          <rPr>
            <b/>
            <sz val="9"/>
            <rFont val="Tahoma"/>
            <family val="2"/>
          </rPr>
          <t>Efectos generados por la ocurrencia de un riesgo que afecta los objetivos o un proceso de la entidad. Pueden ser entre otros, una pérdida, un daño, un perjuicio, un detrimento.</t>
        </r>
      </text>
    </comment>
    <comment ref="F5" authorId="0">
      <text>
        <r>
          <rPr>
            <b/>
            <sz val="9"/>
            <rFont val="Tahoma"/>
            <family val="2"/>
          </rPr>
          <t>Es la oportunidad de ocurrencia de un evento de riesgo. Se mide según la
frecuencia (número de veces en que se ha presentado el riesgo en un período determinado) o por la factibilidad (factores internos o externos que pueden determinar que el riesgo se presente).</t>
        </r>
        <r>
          <rPr>
            <sz val="9"/>
            <rFont val="Tahoma"/>
            <family val="2"/>
          </rPr>
          <t xml:space="preserve">
</t>
        </r>
      </text>
    </comment>
    <comment ref="H5" authorId="0">
      <text>
        <r>
          <rPr>
            <b/>
            <sz val="9"/>
            <rFont val="Tahoma"/>
            <family val="2"/>
          </rPr>
          <t>Son las consecuencias o efectos que puede generar la materialización del riesgo de
corrupción en la entidad</t>
        </r>
        <r>
          <rPr>
            <sz val="9"/>
            <rFont val="Tahoma"/>
            <family val="2"/>
          </rPr>
          <t xml:space="preserve">
</t>
        </r>
      </text>
    </comment>
    <comment ref="Z3" authorId="1">
      <text>
        <r>
          <rPr>
            <sz val="9"/>
            <rFont val="Tahoma"/>
            <family val="2"/>
          </rPr>
          <t xml:space="preserve">Describa SI o NO se ha materializado el riesgo de corrupción
</t>
        </r>
      </text>
    </comment>
    <comment ref="AA3" authorId="1">
      <text>
        <r>
          <rPr>
            <b/>
            <sz val="12"/>
            <rFont val="Tahoma"/>
            <family val="2"/>
          </rPr>
          <t>Riesgos Emergentes: Son los nuevos riesgos de corrupción identificados bien sea por  cambios tecnológicos, normativos, del entorno etc.</t>
        </r>
        <r>
          <rPr>
            <sz val="12"/>
            <rFont val="Tahoma"/>
            <family val="2"/>
          </rPr>
          <t xml:space="preserve">
</t>
        </r>
      </text>
    </comment>
    <comment ref="AB3" authorId="2">
      <text>
        <r>
          <rPr>
            <b/>
            <sz val="12"/>
            <rFont val="Tahoma"/>
            <family val="2"/>
          </rPr>
          <t>Realizar descripción del riesgo e incluir en la matriz actual</t>
        </r>
        <r>
          <rPr>
            <sz val="12"/>
            <rFont val="Tahoma"/>
            <family val="2"/>
          </rPr>
          <t xml:space="preserve">
</t>
        </r>
      </text>
    </comment>
  </commentList>
</comments>
</file>

<file path=xl/comments4.xml><?xml version="1.0" encoding="utf-8"?>
<comments xmlns="http://schemas.openxmlformats.org/spreadsheetml/2006/main">
  <authors>
    <author>Juan Camilo Correa Jimenez</author>
  </authors>
  <commentList>
    <comment ref="B3" authorId="0">
      <text>
        <r>
          <rPr>
            <b/>
            <sz val="9"/>
            <rFont val="Tahoma"/>
            <family val="2"/>
          </rPr>
          <t>Indique el nombre del procesos y su objetivo.</t>
        </r>
        <r>
          <rPr>
            <sz val="9"/>
            <rFont val="Tahoma"/>
            <family val="2"/>
          </rPr>
          <t xml:space="preserve">
</t>
        </r>
      </text>
    </comment>
    <comment ref="C3" authorId="0">
      <text>
        <r>
          <rPr>
            <b/>
            <sz val="9"/>
            <rFont val="Tahoma"/>
            <family val="2"/>
          </rPr>
          <t>Medios, circunstancias, situaciones o agentes generadores del riesgo</t>
        </r>
      </text>
    </comment>
    <comment ref="D3" authorId="0">
      <text>
        <r>
          <rPr>
            <b/>
            <sz val="9"/>
            <rFont val="Tahoma"/>
            <family val="2"/>
          </rPr>
          <t>Es necesario que en la descripción del riesgo concurran los componentes de su definición: acción u omisión + uso del poder + desviación de la gestión de lo público + el beneficio privado.</t>
        </r>
        <r>
          <rPr>
            <sz val="9"/>
            <rFont val="Tahoma"/>
            <family val="2"/>
          </rPr>
          <t xml:space="preserve">
</t>
        </r>
      </text>
    </comment>
    <comment ref="E3" authorId="0">
      <text>
        <r>
          <rPr>
            <b/>
            <sz val="9"/>
            <rFont val="Tahoma"/>
            <family val="2"/>
          </rPr>
          <t>Efectos generados por la ocurrencia de un riesgo que afecta los objetivos o un proceso de la entidad. Pueden ser entre otros, una pérdida, un daño, un perjuicio, un detrimento.</t>
        </r>
      </text>
    </comment>
    <comment ref="F5" authorId="0">
      <text>
        <r>
          <rPr>
            <b/>
            <sz val="9"/>
            <rFont val="Tahoma"/>
            <family val="2"/>
          </rPr>
          <t>Es la oportunidad de ocurrencia de un evento de riesgo. Se mide según la
frecuencia (número de veces en que se ha presentado el riesgo en un período determinado) o por la factibilidad (factores internos o externos que pueden determinar que el riesgo se presente).</t>
        </r>
        <r>
          <rPr>
            <sz val="9"/>
            <rFont val="Tahoma"/>
            <family val="2"/>
          </rPr>
          <t xml:space="preserve">
</t>
        </r>
      </text>
    </comment>
    <comment ref="H5" authorId="0">
      <text>
        <r>
          <rPr>
            <b/>
            <sz val="9"/>
            <rFont val="Tahoma"/>
            <family val="2"/>
          </rPr>
          <t>Son las consecuencias o efectos que puede generar la materialización del riesgo de
corrupción en la entidad</t>
        </r>
        <r>
          <rPr>
            <sz val="9"/>
            <rFont val="Tahoma"/>
            <family val="2"/>
          </rPr>
          <t xml:space="preserve">
</t>
        </r>
      </text>
    </comment>
  </commentList>
</comments>
</file>

<file path=xl/sharedStrings.xml><?xml version="1.0" encoding="utf-8"?>
<sst xmlns="http://schemas.openxmlformats.org/spreadsheetml/2006/main" count="3716" uniqueCount="1237">
  <si>
    <t>Responsable</t>
  </si>
  <si>
    <t>Actividades</t>
  </si>
  <si>
    <t>1.1</t>
  </si>
  <si>
    <t>Fecha programada</t>
  </si>
  <si>
    <t>2.2</t>
  </si>
  <si>
    <t>3.1</t>
  </si>
  <si>
    <t>4.1</t>
  </si>
  <si>
    <t>5.1</t>
  </si>
  <si>
    <t>Oficina de control interno</t>
  </si>
  <si>
    <t>1.2</t>
  </si>
  <si>
    <t>Meta</t>
  </si>
  <si>
    <t>Indicador</t>
  </si>
  <si>
    <t>Normativas</t>
  </si>
  <si>
    <t>Eliminación del trámite / OPA</t>
  </si>
  <si>
    <t>Reducción/incentivos o eliminación del pago para el ciudadano</t>
  </si>
  <si>
    <t>Eliminación o reducción de requisitos</t>
  </si>
  <si>
    <t>Ampliación de la vigencia del producto / servicio</t>
  </si>
  <si>
    <t>Fusión de trámites</t>
  </si>
  <si>
    <t>Formularios diligenciados en línea</t>
  </si>
  <si>
    <t>Pago en línea</t>
  </si>
  <si>
    <t>Administrativas</t>
  </si>
  <si>
    <t>orden</t>
  </si>
  <si>
    <t>sector</t>
  </si>
  <si>
    <t>nivel</t>
  </si>
  <si>
    <t>departamento</t>
  </si>
  <si>
    <t>vigencia</t>
  </si>
  <si>
    <t>Tipo elemento</t>
  </si>
  <si>
    <t>tipos</t>
  </si>
  <si>
    <t>Jurídico</t>
  </si>
  <si>
    <t>Tecnologicas</t>
  </si>
  <si>
    <t>Acto Administrativo</t>
  </si>
  <si>
    <t>Cadenas tramites</t>
  </si>
  <si>
    <t>Ventanillas Unicas</t>
  </si>
  <si>
    <t>avance</t>
  </si>
  <si>
    <t>Categoria</t>
  </si>
  <si>
    <t>Admin</t>
  </si>
  <si>
    <t xml:space="preserve">                    </t>
  </si>
  <si>
    <t>Respuesta</t>
  </si>
  <si>
    <t>Agricultura y Desarrollo Rural</t>
  </si>
  <si>
    <t>Central</t>
  </si>
  <si>
    <t>Amazonas</t>
  </si>
  <si>
    <t>Factores Externos y/o Internos</t>
  </si>
  <si>
    <t xml:space="preserve">Ley </t>
  </si>
  <si>
    <t>Decreto</t>
  </si>
  <si>
    <t>1. Lider (diligencie anexo 1)</t>
  </si>
  <si>
    <t>1. Lider</t>
  </si>
  <si>
    <t>SI</t>
  </si>
  <si>
    <t>Nacional</t>
  </si>
  <si>
    <t>Ambiente y Desarrollo Sostenible</t>
  </si>
  <si>
    <t>Descentralizado</t>
  </si>
  <si>
    <t>Antioquia</t>
  </si>
  <si>
    <t>GRAT</t>
  </si>
  <si>
    <t>Acuerdo</t>
  </si>
  <si>
    <t>2. Parcipante</t>
  </si>
  <si>
    <t>NO</t>
  </si>
  <si>
    <t>Territorial</t>
  </si>
  <si>
    <t>Ciencia, Tecnología e innovación</t>
  </si>
  <si>
    <t>Arauca</t>
  </si>
  <si>
    <t>Cumplimiento de disposiciones legales</t>
  </si>
  <si>
    <t>Ordenanza</t>
  </si>
  <si>
    <t>Comercio, Industria y Turismo</t>
  </si>
  <si>
    <t>Atlántico</t>
  </si>
  <si>
    <t>Iniciativa de la institución</t>
  </si>
  <si>
    <t>Resolución</t>
  </si>
  <si>
    <t>Cultura</t>
  </si>
  <si>
    <t>Bolívar</t>
  </si>
  <si>
    <t>Circular</t>
  </si>
  <si>
    <t>Defensa</t>
  </si>
  <si>
    <t>Boyacá</t>
  </si>
  <si>
    <t>Acta</t>
  </si>
  <si>
    <t>Del Deporte, la Recreación, la Actividad Física y el Aprovechamiento del Tiempo Libre</t>
  </si>
  <si>
    <t>Caldas</t>
  </si>
  <si>
    <t>Memorando</t>
  </si>
  <si>
    <t>Especial</t>
  </si>
  <si>
    <t>Educación</t>
  </si>
  <si>
    <t>Caquetá</t>
  </si>
  <si>
    <t>LIDER</t>
  </si>
  <si>
    <t>Estadísticas</t>
  </si>
  <si>
    <t>Casanare</t>
  </si>
  <si>
    <t>PARTICIPANTE</t>
  </si>
  <si>
    <t>Función Pública</t>
  </si>
  <si>
    <t>Cauca</t>
  </si>
  <si>
    <t>Hacienda y Crédito Público</t>
  </si>
  <si>
    <t>Cesar</t>
  </si>
  <si>
    <t>Inclusión Social y Reconciliación</t>
  </si>
  <si>
    <t>Choco</t>
  </si>
  <si>
    <t>Córdoba</t>
  </si>
  <si>
    <t>Inteligencia Estratégica y Contrainteligencia</t>
  </si>
  <si>
    <t>Cundinamarca</t>
  </si>
  <si>
    <t>Interior</t>
  </si>
  <si>
    <t>Guainía</t>
  </si>
  <si>
    <t>Envío de Documentos electrónicos</t>
  </si>
  <si>
    <t>Justicia y del Derecho</t>
  </si>
  <si>
    <t>Guaviare</t>
  </si>
  <si>
    <t>Disponer de mecanismos de seguimiento del estado de trámites</t>
  </si>
  <si>
    <t>Minas y Energía</t>
  </si>
  <si>
    <t>Huila</t>
  </si>
  <si>
    <t>Firma Electrónica</t>
  </si>
  <si>
    <t>Planeación</t>
  </si>
  <si>
    <t>La Guajira</t>
  </si>
  <si>
    <t>Respuesta Electrónica</t>
  </si>
  <si>
    <t>Presidencia de la República</t>
  </si>
  <si>
    <t>Magdalena</t>
  </si>
  <si>
    <t>Trámite total en línea</t>
  </si>
  <si>
    <t>Relaciones Exteriores</t>
  </si>
  <si>
    <t>Salud y Protección Social</t>
  </si>
  <si>
    <t>Nariño</t>
  </si>
  <si>
    <t>Tecnologías de la Información y las Comunicaciones</t>
  </si>
  <si>
    <t>Norte de Santander</t>
  </si>
  <si>
    <t>Trabajo</t>
  </si>
  <si>
    <t>Putumayo</t>
  </si>
  <si>
    <t>Transporte</t>
  </si>
  <si>
    <t>Quindío</t>
  </si>
  <si>
    <t>Vivienda Ciudad y Territorio</t>
  </si>
  <si>
    <t>Risaralda</t>
  </si>
  <si>
    <t>Sin sector</t>
  </si>
  <si>
    <t>San Andrés y Providencia</t>
  </si>
  <si>
    <t>Santander</t>
  </si>
  <si>
    <t>Sucre</t>
  </si>
  <si>
    <t>Tolima</t>
  </si>
  <si>
    <t>Valle del Cauca</t>
  </si>
  <si>
    <t>Vaupes</t>
  </si>
  <si>
    <t>Vichada</t>
  </si>
  <si>
    <t>Bogotá D.C</t>
  </si>
  <si>
    <t>Subcomponente /Procesos</t>
  </si>
  <si>
    <t>Meta o producto</t>
  </si>
  <si>
    <t>Responsables de los procesos</t>
  </si>
  <si>
    <t>Consulta y divulgación</t>
  </si>
  <si>
    <t>Publicar en la web la actualización del mapa de riesgos de corrupción</t>
  </si>
  <si>
    <t>Monitoreo y revisión</t>
  </si>
  <si>
    <t>Seguimiento</t>
  </si>
  <si>
    <t>Realizar seguimiento y evaluación de la efectividad de los controles</t>
  </si>
  <si>
    <t xml:space="preserve">Gestión del riesgo de corrupción </t>
  </si>
  <si>
    <t>Jefe Oficina Asesora de Planeación</t>
  </si>
  <si>
    <t>Informe de seguimiento al mapa de riesgos de corrupción, en el formato establecido para ese fin.</t>
  </si>
  <si>
    <t>Revisión periodica de los riesgos, monitoreo a los controles y ajustes a los riesgos de corrupción, si se requieren</t>
  </si>
  <si>
    <t xml:space="preserve">Mapa de riesgos de corrupción publicado </t>
  </si>
  <si>
    <t>SEGUIMIENTO PLAN ANTICORRUPCIÓN Y DE ATENCION AL CIUDADANO</t>
  </si>
  <si>
    <t>Entidad:</t>
  </si>
  <si>
    <t>Superintendencia de Sociedades</t>
  </si>
  <si>
    <t>Vigencia:</t>
  </si>
  <si>
    <t>Gestión del riesgo de corrupción</t>
  </si>
  <si>
    <t>Estratégia de racionalización de trámites</t>
  </si>
  <si>
    <t>Rendición de cuentas</t>
  </si>
  <si>
    <t>Mapa de riesgos de corrupción</t>
  </si>
  <si>
    <t>Mecanismos para mejorar la atención al ciudadano</t>
  </si>
  <si>
    <t>Transparencia y acceso a la información</t>
  </si>
  <si>
    <t>Iniciativas adicionales</t>
  </si>
  <si>
    <t>Actividades programadas</t>
  </si>
  <si>
    <t>Fecha seguimiento</t>
  </si>
  <si>
    <t>Actividades cumplidas en el cuatrimestre</t>
  </si>
  <si>
    <t>Registro de evidencias</t>
  </si>
  <si>
    <t>% de avance</t>
  </si>
  <si>
    <t>Observaciones</t>
  </si>
  <si>
    <t>Situación actual</t>
  </si>
  <si>
    <t>Producto</t>
  </si>
  <si>
    <t>Subcomponente</t>
  </si>
  <si>
    <t>Presupuesto</t>
  </si>
  <si>
    <t xml:space="preserve">
Información de calidad y en lenguaje comprensible</t>
  </si>
  <si>
    <t>N/A</t>
  </si>
  <si>
    <t>Oficina asesora de planeación</t>
  </si>
  <si>
    <t>1.3</t>
  </si>
  <si>
    <t>1.4</t>
  </si>
  <si>
    <t>2.1</t>
  </si>
  <si>
    <t>Encuesta de selección de temas de rendición de cuentas</t>
  </si>
  <si>
    <t>Encuesta aplicada y publicados los resultados</t>
  </si>
  <si>
    <t xml:space="preserve">No. de encuestas aplicadas y publicadas </t>
  </si>
  <si>
    <t xml:space="preserve">Habilitar foros virtuales  en temas de rendición de cuentas </t>
  </si>
  <si>
    <t xml:space="preserve">Foro habilitado </t>
  </si>
  <si>
    <t xml:space="preserve">No. de foros habilitados </t>
  </si>
  <si>
    <t>2.3</t>
  </si>
  <si>
    <t>2.4</t>
  </si>
  <si>
    <t>Medios utilizados para la convocatoria de rendición de cuentas (periódico, radio, televisión, página web, redes sociales)</t>
  </si>
  <si>
    <t xml:space="preserve">No. de medios utilizados para la convocatoria de rendición de cuentas. </t>
  </si>
  <si>
    <t>Oficina asesora de planeación / Grupo administrativa / Asesor Comunicaciones</t>
  </si>
  <si>
    <t>2.6</t>
  </si>
  <si>
    <t>Asesor de Comunicaciones</t>
  </si>
  <si>
    <t>Audiencia realizada y difundida</t>
  </si>
  <si>
    <t>Subdirección Administrativa/Grupo de Atención al Ciudadano.</t>
  </si>
  <si>
    <t>3.2</t>
  </si>
  <si>
    <t>Base de datos</t>
  </si>
  <si>
    <t>No. de base de datos con participantes</t>
  </si>
  <si>
    <t xml:space="preserve">
Evaluación y retroalimentación a la gestión institucional</t>
  </si>
  <si>
    <t>Practicar la encuesta de evaluación de la audiencia pública.</t>
  </si>
  <si>
    <t>4.2</t>
  </si>
  <si>
    <t>Informe de evaluación publicado</t>
  </si>
  <si>
    <t>No. de informes de evaluación publicados</t>
  </si>
  <si>
    <t>4.3</t>
  </si>
  <si>
    <t>Evaluación de la estrategia de rendición de cuentas en el marco del plan anticorrupción</t>
  </si>
  <si>
    <t>Informes de evaluación cuatrimestral al plan anticorrupción.</t>
  </si>
  <si>
    <t>No. de informes de evaluación al plan anticorrupción efectuados</t>
  </si>
  <si>
    <t>Documento actualizado</t>
  </si>
  <si>
    <t>No. de documentos actualizados</t>
  </si>
  <si>
    <t>Grupo de atención al ciudadano</t>
  </si>
  <si>
    <t>Matriz</t>
  </si>
  <si>
    <t>Fortalecimiento de los canales de atención</t>
  </si>
  <si>
    <t>Listado de asistencia</t>
  </si>
  <si>
    <t>Talento humano</t>
  </si>
  <si>
    <t xml:space="preserve">
Normativo y procedimiental</t>
  </si>
  <si>
    <t xml:space="preserve">
Relacionamiento con el ciudadano</t>
  </si>
  <si>
    <t>5.2</t>
  </si>
  <si>
    <t>Transparencia y Acceso de la Información</t>
  </si>
  <si>
    <t xml:space="preserve">
Lineamientos de transparencia activa</t>
  </si>
  <si>
    <t>Reportar y publicar en la página web,  mensualmente,  los contratos y órdenes de compra  suscritos por la entidad.</t>
  </si>
  <si>
    <t>Informe mensual publicado en la web</t>
  </si>
  <si>
    <t>Número de informes publicados/ Total informes programados</t>
  </si>
  <si>
    <t>Información publicada en pagina de datos abiertos</t>
  </si>
  <si>
    <t>Porcentaje de actualización de la información, en la pagina web  de datos abiertos.gov.co</t>
  </si>
  <si>
    <t>Grupo de arquitectura de datos</t>
  </si>
  <si>
    <t>Reportar y publicar en la página web, mensualmente, la ejecución presupuestal acumulada de la entidad.</t>
  </si>
  <si>
    <t xml:space="preserve">Subdirección financiera </t>
  </si>
  <si>
    <t>Reportar y publicar en la página web, mensualmente, los nombramientos efectuados, con el link para ver el acto administrativo de nombramiento correspondiente</t>
  </si>
  <si>
    <t>Grupo de administración de personal</t>
  </si>
  <si>
    <t>1.5</t>
  </si>
  <si>
    <t>Revisión y actualización matriz de autodiagnostico ley 1712 de 2014</t>
  </si>
  <si>
    <t>Matriz actualizada y publicada en la página web</t>
  </si>
  <si>
    <t xml:space="preserve">Porcentaje de cumplimiento de  los entregables establecidos en la ley 1712 con vencimiento en la vigencia 2016 </t>
  </si>
  <si>
    <t>Oficina asesora de planeación/ responsable de procesos</t>
  </si>
  <si>
    <t>Lineamientos de transparencia pasiva</t>
  </si>
  <si>
    <t>Expedir circular de cobro por reproducción de información</t>
  </si>
  <si>
    <t>Circular publicada en la página web</t>
  </si>
  <si>
    <t>Circular publicada</t>
  </si>
  <si>
    <t>Elaboración de los instrumentos de Gestión de la Información</t>
  </si>
  <si>
    <t xml:space="preserve">Actualización registro activos de información </t>
  </si>
  <si>
    <t>Documento de clasificación de información actualizado en la página web</t>
  </si>
  <si>
    <t>Número total de docuementos de clasificación de activos de información actualizados</t>
  </si>
  <si>
    <t>Criterio diferencial de Accesibilidad</t>
  </si>
  <si>
    <t>Monitoreo del Acceso a  la Información Pública</t>
  </si>
  <si>
    <t>Informe trimestral sobre cumplimiento de los lineamientos establecidos en la Ley 1712, artículo 11, literal h).</t>
  </si>
  <si>
    <t xml:space="preserve">No. informes publicados </t>
  </si>
  <si>
    <t xml:space="preserve"> Iniciativas adicionales</t>
  </si>
  <si>
    <t xml:space="preserve">Mapa de riesgos de corrupción </t>
  </si>
  <si>
    <t>Proceso/
Objetivo</t>
  </si>
  <si>
    <t>Causa</t>
  </si>
  <si>
    <t>Riesgo</t>
  </si>
  <si>
    <t>Consecuencia</t>
  </si>
  <si>
    <t>Análisis del riesgo</t>
  </si>
  <si>
    <t>Valoración del riesgo</t>
  </si>
  <si>
    <t>Fecha</t>
  </si>
  <si>
    <t>Acciones</t>
  </si>
  <si>
    <t>Riesgo Inherente</t>
  </si>
  <si>
    <t>Controles</t>
  </si>
  <si>
    <t>Riesgo residual</t>
  </si>
  <si>
    <t>Acciones asociadas al control</t>
  </si>
  <si>
    <t>Probabilidad</t>
  </si>
  <si>
    <t>Calificación P</t>
  </si>
  <si>
    <t>Impacto</t>
  </si>
  <si>
    <t>Calificación I</t>
  </si>
  <si>
    <t>Calificación riesgo</t>
  </si>
  <si>
    <t>Zona del riesgo</t>
  </si>
  <si>
    <t>Periodo de ejecución</t>
  </si>
  <si>
    <t>Registro</t>
  </si>
  <si>
    <t xml:space="preserve">1. Presiones internas o externas.
2. Desconocimiento de la normatividad.
3. Ofrecimiento de dádivas por intereses personales </t>
  </si>
  <si>
    <t>Emitir directrices o políticas que no estén acordes con la Constitución y la ley para intereses propios.</t>
  </si>
  <si>
    <t>Afectación de la imagen y credibilidad de la Entidad.</t>
  </si>
  <si>
    <t>Rara vez</t>
  </si>
  <si>
    <t>Catastrófico</t>
  </si>
  <si>
    <t>Moderado</t>
  </si>
  <si>
    <t>Auditorias internas a la ejecución de las políticas.</t>
  </si>
  <si>
    <t>Mayor</t>
  </si>
  <si>
    <t>Bajo</t>
  </si>
  <si>
    <t>Continuo</t>
  </si>
  <si>
    <t>Auditorias por parte de la Oficina de Control Interno a la ejecución de las políticas y directrices emitidas por la Entidad.</t>
  </si>
  <si>
    <t>Informe de auditoria proceso de Gestión Estratégica.</t>
  </si>
  <si>
    <t>Falta de autonomía para la toma de decisiones</t>
  </si>
  <si>
    <t>Emitir directrices de manera parcializada para favorecer intereses particulares por presiones internas o externas.</t>
  </si>
  <si>
    <t>Afectación de la imagen y credibilidad de la Entidad</t>
  </si>
  <si>
    <t>Verificación de legalidad a las decisiones emitidas</t>
  </si>
  <si>
    <t>Revisión por parte de los gerentes públicos de los conceptos y decisiones emitidas.</t>
  </si>
  <si>
    <t>Visto bueno y firma de los involucrados en la elaboración de conceptos y decisiones.</t>
  </si>
  <si>
    <t>1. Deficiente gestión de los proyectos.
2. No se generan alertas
tempranas a la gestión real de los proyectos.</t>
  </si>
  <si>
    <t>Alterar la información resultante del seguimiento de proyectos para mostrar una gestión diferente a la real</t>
  </si>
  <si>
    <t>1. Seguimiento trimestral por parte de la Oficina Asesora de Planeación.
2. Revisión por parte del comité gerencial del avance y ejecución de los proyectos.</t>
  </si>
  <si>
    <t>1. Seguimiento a las fichas de proyectos por parte de cada asesor de proceso, para validar el estado del proyecto.
2. Llevar a comité gerencial una presentación del estado de los proyectos.</t>
  </si>
  <si>
    <t>1. Fichas de formulación de proyectos.
2. Presentación seguimiento de proyectos.</t>
  </si>
  <si>
    <t>No hay control sobre las términos y las actuaciones</t>
  </si>
  <si>
    <t>Omitir la atención o participación en las etapas procesales, con el fin de favorecer a un tercero, a cambio de dádivas.</t>
  </si>
  <si>
    <t>Pérdida financiera</t>
  </si>
  <si>
    <t>Improbable</t>
  </si>
  <si>
    <t>Seguimiento a los términos judiciales y revisión de las actuaciones del Abogado ponente</t>
  </si>
  <si>
    <t>Seguimiento y revisión de las actuaciones</t>
  </si>
  <si>
    <t>Registro de la Rama Judicial o de la entidad que hace la vigilancia judicial o la notificación y correo d revisión de ajustes.</t>
  </si>
  <si>
    <t>Incumplimiento de las directrices dadas por el Superintendente</t>
  </si>
  <si>
    <t>Divulgar una noticia que impacte en la economía por un funcionario no autorizado distorsionando la realidad  a cambio de dádivas personales</t>
  </si>
  <si>
    <t>Pérdida de imagen</t>
  </si>
  <si>
    <t>Probable</t>
  </si>
  <si>
    <t>Alto</t>
  </si>
  <si>
    <t>La única persona autorizada para dar declaraciones es el Superintendente de Sociedades y en determinados casos este delegaría a otro funcionario</t>
  </si>
  <si>
    <t xml:space="preserve">Las noticias son filtradas por el asesor de comunicaciones </t>
  </si>
  <si>
    <t>Noticias, boletines y redes sociales</t>
  </si>
  <si>
    <t>Falta de control sobre la muestra de sociedades que deben ser sancionadas por no envío de la información requerida .</t>
  </si>
  <si>
    <t>Omitir la imposición de multas, por parte del funcionario que proyecta la multa a cambio de dádivas.</t>
  </si>
  <si>
    <t>Pérdida de credibilidad</t>
  </si>
  <si>
    <t>Posible</t>
  </si>
  <si>
    <t>Aplicación de la Matriz de control de variables del proceso que determinan la situación jurídica y la procedencia de la multa.</t>
  </si>
  <si>
    <t>Verificación de la matriz de control de variables del proceso que determinan la situación jurídica y la procedencia de la multa.</t>
  </si>
  <si>
    <t>Matriz en Excel</t>
  </si>
  <si>
    <t xml:space="preserve">Falta de control  a las modificaciones del listado de empresas definidas para enviar información financiera de fin de ejercicio. </t>
  </si>
  <si>
    <t>Que un funcionario excluya sociedades del listado de empresas definidas para enviar información de fin de ejercicio a cambio de beneficios propios, cuando no existan criterios que justifiquen el retiro.</t>
  </si>
  <si>
    <t xml:space="preserve">Efectuar una auditoria al listado de empresas definidas para enviar información financiera de fin de ejercicio.  </t>
  </si>
  <si>
    <t>Semestral</t>
  </si>
  <si>
    <t>Auditoria control de muestra</t>
  </si>
  <si>
    <t>Archivo en Excel</t>
  </si>
  <si>
    <t>Falta de controles a los  funcionarios que administran el modelo</t>
  </si>
  <si>
    <t>Omitir la inclusión de una sociedad en la muestra de seguimiento de riesgo empresarial, por parte del funcionario encargado de administrar el modelo, debido a la aceptación de dádivas, por lo que las empresas excluidas no serán objeto de seguimiento y de tomas de información.</t>
  </si>
  <si>
    <t>Efectuar un auditoria a la muestra generada por el modelo con el objeto de determinar si se incluyeron todas las sociedades que de acuerdo a los criterios del modelo debieron ser incluidas.</t>
  </si>
  <si>
    <t>Anual</t>
  </si>
  <si>
    <t xml:space="preserve">Auditoria para verificar muestra final </t>
  </si>
  <si>
    <t>Correos y/o  archivo.</t>
  </si>
  <si>
    <t>No contar con criterios de priorización y atención del riesgo de insolvencia.</t>
  </si>
  <si>
    <t xml:space="preserve">Omitir incluir en la muestra de gestión de riesgo,  sociedades que presenten alertas financieras de alto riesgo,  beneficiando a la (s) sociedad (es) al no ingresar al proceso de seguimiento y posterior adopción de medidas, a cambio de dádivas. </t>
  </si>
  <si>
    <t xml:space="preserve">pérdida reputacional </t>
  </si>
  <si>
    <t>Extremo</t>
  </si>
  <si>
    <t>1. Aplicación de la política de Supervisión y criterios de selección. 
2. Realizar análisis del comportamiento del mercado y variables de impacto sobre sectores o sociedades.
3. Efectuar la priorización de la selección de la muestra.</t>
  </si>
  <si>
    <t>1. Solicitud de aplicación de la política de supervisión.
2.Análisis  de el comportamiento del mercado y variables de impacto sobre sectores o sociedades.
3. Priorización de la selección de la muestra.</t>
  </si>
  <si>
    <t xml:space="preserve">
Actas de comité</t>
  </si>
  <si>
    <t>Adelantar la toma de información a las empresas sin el  programa y no supervisar los informes respectivos.</t>
  </si>
  <si>
    <t xml:space="preserve">Omitir revelar en los informes de diligencia la realidad económica y financiera, que permita establecer el nivel de riesgo de insolvencia, para beneficiar a la sociedad, a cambio de dádivas.
</t>
  </si>
  <si>
    <t>1. Elaboración del programa de toma de información.
2. Supervisión del informe elaborado por el visitador después de la toma de información.</t>
  </si>
  <si>
    <t>Periódico</t>
  </si>
  <si>
    <t>1. Verificación por parte del coordinador del grupo, con respecto al programa elaborado para las tomas de información.
2. Supervisión por parte del coordinador del grupo, con respecto al informe elaborado por el visitador después de la toma de información.</t>
  </si>
  <si>
    <t>1. Programa verificado y firmado  por la coordinación del grupo.
2. Informe supervisado y firmado  por la coordinación del grupo.</t>
  </si>
  <si>
    <t xml:space="preserve">Omitir jerarquizar los documentos </t>
  </si>
  <si>
    <t xml:space="preserve">
Divulgar información de reserva a cambio de dádivas,   beneficiando los intereses de agentes que se interrelacionan con las sociedades. 
</t>
  </si>
  <si>
    <t xml:space="preserve">Pérdida de credibilidad </t>
  </si>
  <si>
    <t>Jerarquización de la información</t>
  </si>
  <si>
    <t>Permanente</t>
  </si>
  <si>
    <t>1. Sensibilización a los funcionarios sobre el correcto manejo de la herramienta para jerarquización de documentos (una sola vez)
2. Verificación de la jerarquización de los documentos generados por medio del radicador.</t>
  </si>
  <si>
    <t>1. Acta de reunión.
2. Pantallazo de la de la jerarquización de documentos en postal.</t>
  </si>
  <si>
    <t>Falta de control en la revisión para la aprobación de cálculos actuariales.</t>
  </si>
  <si>
    <t>Aprobar el cálculo actuarial sin cumplir los requisitos legales establecidos, con el propósito de que la sociedad obtenga el beneficio tributario de la DIAN, a cambio de dádivas.</t>
  </si>
  <si>
    <t xml:space="preserve">Efectuar la revisión del oficio de aprobación de cálculos actuariales por parte del director de asuntos especiales y empresariales. </t>
  </si>
  <si>
    <t xml:space="preserve">Revisión y firma del director de asuntos especiales y empresariales. </t>
  </si>
  <si>
    <t>Oficio Trámite 2005  - Aprobación de cálculos actuariales revisado y firmado</t>
  </si>
  <si>
    <t>Falta de control en la revisión para la autorización de las reformas estatutarias.</t>
  </si>
  <si>
    <t xml:space="preserve">Autorizar  las reformas estatutarias (fusión, escisión, disminución de capital) omitiendo los requisitos legales en perjuicio de los terceros acreedores y proveedores de la sociedad, para beneficiar a la misma sociedad, a cambio de prebendas. </t>
  </si>
  <si>
    <t>Revisión por parte del coordinador del grupo de trámites societarios.</t>
  </si>
  <si>
    <t>Entrega de memorando firmado al Delegado de IVC, donde consta que se hizo la revisión por parte del coordinador del grupo.</t>
  </si>
  <si>
    <t>Memorando firmado</t>
  </si>
  <si>
    <t>No tienen establecidos lineamientos para atender solicitudes presenciales de usuarios.</t>
  </si>
  <si>
    <t xml:space="preserve">Atender las actuaciones administrativas omitiendo los parámetros legales establecidos en cada trámite, en beneficio de una de las partes, a cambio de dádivas. </t>
  </si>
  <si>
    <t xml:space="preserve">Pérdida de credibilidad. </t>
  </si>
  <si>
    <t>Directriz impartida por el coordinador del grupo, sobre la atención al usuario (dentro de los parámetros legales) frente a las actuaciones que se adelantan en el grupo.</t>
  </si>
  <si>
    <t>Impartir la instrucción a los ponentes en las reuniones de grupo primario.</t>
  </si>
  <si>
    <t>Actas de grupo primario</t>
  </si>
  <si>
    <t>Omitir gestionar las quejas o denuncias de incumplimiento del acuerdo de reestructuración interpuestas por parte de los acreedores.</t>
  </si>
  <si>
    <t xml:space="preserve">Continuidad indebida del acuerdo de reestructuración, desconociendo las causales de incumplimiento, en beneficio de la sociedad incumplida, a cambio de dádivas. </t>
  </si>
  <si>
    <t>Pérdida de credibilidad; demandas patrimoniales</t>
  </si>
  <si>
    <t xml:space="preserve">1. Revisión de las quejas y denuncias por parte del coordinador del grupo de control y seguimiento a acuerdos de reestructuración. 
2. Automatización del proceso: Recepción de quejas </t>
  </si>
  <si>
    <t>Adelantar diligencias de visitas a las empresas sin programación y no supervisar los informes respectivos.</t>
  </si>
  <si>
    <t xml:space="preserve">Omitir revelar en los informes de las visitas a las sociedades, la realidad de las irregularidades encontradas, para beneficiar a la sociedad, a cambio de dádivas.
</t>
  </si>
  <si>
    <t>Pérdida de credibilidad y demandas patrimoniales contra la entidad</t>
  </si>
  <si>
    <t>Revisión del programa de visita antes de que se efectúe cada diligencia y del informe respectivo elaborado por el visitador después de la diligencia.</t>
  </si>
  <si>
    <t>1. Programa revisado y firmado  por la coordinación del grupo.
2. Informe supervisado (visto bueno, o correo que acredite la revisión) por la coordinación del grupo.</t>
  </si>
  <si>
    <t>Omitir la revisión de las ponencias</t>
  </si>
  <si>
    <t xml:space="preserve">Suscripción de actos administrativos contrarios a la ley, en beneficio de un tercero, por dádivas recibidas  por los funcionarios que la suscriben.    
</t>
  </si>
  <si>
    <t xml:space="preserve">Supervisión de todos los proyectos de actos administrativos proferidos en cada investigación. </t>
  </si>
  <si>
    <t>Devoluciones con ajustes, que se cargan por la red al funcionario respectivo.</t>
  </si>
  <si>
    <t>Ruta o flujo de documentos del sistema (Postal)</t>
  </si>
  <si>
    <t>Omitir la sustentación de las ponencias de multas.</t>
  </si>
  <si>
    <t xml:space="preserve">Proferir decisiones definitivas, como multas, no acordes a las irregularidades encontradas, en beneficio de un tercero, por dádivas recibidas  por los funcionarios que la suscriben.    </t>
  </si>
  <si>
    <t>Revisión del formato que acredita el cumplimiento de todos lo parámetros requeridos en la  sustentación de la multa.</t>
  </si>
  <si>
    <t>Formato para control de las sanciones firmado por el coordinador del grupo.</t>
  </si>
  <si>
    <t xml:space="preserve">
Divulgar información de reserva a cambio de dádivas,  beneficiando los intereses de agentes que se interrelacionan con las sociedades. 
</t>
  </si>
  <si>
    <t>Acta de reunión y verificación de la jerarquización</t>
  </si>
  <si>
    <t>Omitir revelar en los informes de las visitas a las sociedades, la realidad de las irregularidades encontradas, para beneficiar a la sociedad, a cambio de dádivas.</t>
  </si>
  <si>
    <t>Generar conciencia entre los funcionarios a través de campañas de concientización de ética, valores y transparencia en las actuaciones de los funcionarios</t>
  </si>
  <si>
    <t>Semestralmente</t>
  </si>
  <si>
    <t>Sensibilización a los funcionarios sobre la importancia de la ética, de los valores de la entidad y de la transparencia en todas las actuaciones.</t>
  </si>
  <si>
    <t xml:space="preserve">Divulgar información de reserva a cambio de dádivas,  beneficiando los intereses de agentes que se interrelacionan con las sociedades. </t>
  </si>
  <si>
    <t>Sensibilización a los funcionarios sobre el correcto manejo de la herramienta para jerarquización de documentos</t>
  </si>
  <si>
    <t>Sistema (Postal)</t>
  </si>
  <si>
    <t>Aplicar de manera  incorrecta los criterios para la graduación de la multa</t>
  </si>
  <si>
    <t>Omitir las pruebas allegadas al proceso de investigación cambiaria para imponer sanciones por debajo del valor correspondiente, o no imponerlas a pesar de estar probada la infracción, para favorecer a un tercero a cambio de dádivas.</t>
  </si>
  <si>
    <t xml:space="preserve">Verificar conforme al documento interno de trabajo que los criterios para la graduación de la sanción se hayan aplicado correctamente </t>
  </si>
  <si>
    <t>Confrontar el proyecto de multa con el documento interno de trabajo</t>
  </si>
  <si>
    <t>Resoluciones de multa firmadas por el coordinador del grupo de régimen cambiario</t>
  </si>
  <si>
    <t>Diligenciamiento inadecuado del cuadro de seguimiento de las etapas de cada investigación cambiaria</t>
  </si>
  <si>
    <t xml:space="preserve">Dilación de las etapas procesales para incurrir en la caducidad de acción sancionatoria en el proceso administrativo cambiario, favoreciendo al tercero implicado a cambio de dádivas. </t>
  </si>
  <si>
    <t>Pérdida de imagen y credibilidad</t>
  </si>
  <si>
    <t>Seguimiento a las etapas del proceso, para verificar que se den dentro de los términos legales.</t>
  </si>
  <si>
    <t>Envío periódico de inventario de caducidades a los funcionarios a cargo de las investigaciones</t>
  </si>
  <si>
    <t>Falta de controles en el acceso y préstamo de  los expedientes</t>
  </si>
  <si>
    <t>Divulgar información de reserva contenida en los expedientes, así como de los aplicativos que tiene la entidad (postal, radicado), en provecho de terceros, generando fuga de información en beneficio del usuario externo o de un tercero, a cambio de dádivas.</t>
  </si>
  <si>
    <t>Jerarquización de cada providencia</t>
  </si>
  <si>
    <t xml:space="preserve">Falta de controles para el acceso de la información </t>
  </si>
  <si>
    <t>Dar a conocer una providencia a terceros sin que haya sido debidamente notificada por estado, esto con el fin de que el tercero pueda anticiparse a ejercer las acciones que permitan impugnar dicha providencia a cambio de dádivas</t>
  </si>
  <si>
    <t xml:space="preserve">Demandas que generaría un costo económico  para la entidad en caso de existir fallo en contra; Pérdida de credibilidad </t>
  </si>
  <si>
    <t>Otorgar jerarquía en el sistema a los documentos que proyecta el ponente para que no sean conocidos antes de su notificación</t>
  </si>
  <si>
    <t xml:space="preserve">Una sola vez </t>
  </si>
  <si>
    <t>Verificar si se conserva activa la jerarquización</t>
  </si>
  <si>
    <t>Comunicación del grupo encargado de dar los permisos</t>
  </si>
  <si>
    <t>Firmar sin su respectiva revisión</t>
  </si>
  <si>
    <t xml:space="preserve">Inducir  una decisión (dentro del proceso)  en procura de beneficiar a terceros y demás intervinientes en el proceso a  cambio de dádivas personales 
</t>
  </si>
  <si>
    <t>Revisión por parte del coordinador de los proyectos antes de su firma. De la misma manera se revisan los documentos que debe suscribir el Delegado para Procedimientos de Insolvencia.</t>
  </si>
  <si>
    <t>Continua</t>
  </si>
  <si>
    <t>Firma de la ponencia presentada para su estudio o visto bueno previo en documentos de la firma del Delegado.</t>
  </si>
  <si>
    <t>Providencia firmada</t>
  </si>
  <si>
    <t>No  contar con pluralidad de propuestas para elegir peritos y que no se revise el cumplimiento de requisitos</t>
  </si>
  <si>
    <t>Sugerir la escogencia de un perito que no cumpla con los requisitos de ley, en beneficio de dicho perito a cambio de dádivas</t>
  </si>
  <si>
    <t>Seleccionar el  perito que se ajuste a los requisitos de ley para poder ser designado, escogido dentro de varias propuestas</t>
  </si>
  <si>
    <t xml:space="preserve">Verificación de requisitos </t>
  </si>
  <si>
    <t>Providencia de  designación de perito</t>
  </si>
  <si>
    <t>Por la autonomía que tiene quien usa el poder</t>
  </si>
  <si>
    <t>Manipular el resultado de las providencias haciendo uso del poder  a favor de una de las partes, a cambio de dádivas personales.</t>
  </si>
  <si>
    <t>Pérdida reputaciones</t>
  </si>
  <si>
    <t>Revisar los proyectos de providencias para verificar que estén ajustado a la norma, asegurando que no haya manipulación en la decisión a favor de una de las partes.</t>
  </si>
  <si>
    <t>Revisar las providencias contra los antecedentes</t>
  </si>
  <si>
    <t>Planilla de trabajo</t>
  </si>
  <si>
    <t>Falta de control de las herramientas que contiene la información.</t>
  </si>
  <si>
    <t xml:space="preserve">Divulgar información privilegiada  por parte de un funcionario a cambio de dádivas o dinero, para favorecer intereses del intervenido. </t>
  </si>
  <si>
    <t>Pérdida de reputación</t>
  </si>
  <si>
    <t xml:space="preserve">Poner jerarquía a las providencias en el momento que el funcionario la crea en el sistema. </t>
  </si>
  <si>
    <t xml:space="preserve">Socialización de la medida a los funcionarios </t>
  </si>
  <si>
    <t>Correo electrónico</t>
  </si>
  <si>
    <t xml:space="preserve">Conocimiento del ponente de los antecedentes o partes del proceso </t>
  </si>
  <si>
    <t>Entrega de información confidencial a terceros por parte del ponente del negocio para que el interesado conozca por anticipado las solicitudes o decisiones a cambio de dádivas</t>
  </si>
  <si>
    <t>Asignar los procesos aleatoriamente y, en caso de advertir mayor contacto, reasignarlos</t>
  </si>
  <si>
    <t>1. Asignación aleatoria para reparto de procesos nuevos  2. Reasignación de proceso en caso de que se amerite</t>
  </si>
  <si>
    <t xml:space="preserve">Aplicativo expediente digital  </t>
  </si>
  <si>
    <t>Elaboración de dictámenes periciales parcializados</t>
  </si>
  <si>
    <t>Proferir sentencias con base en la elaboración de dictámenes periciales, realizados por auxiliares de la justicia, orientados a favorecer a alguna de las partes a cambio de dádivas</t>
  </si>
  <si>
    <t>No establecer controles periódicas a las actuaciones de los ponentes jurídicos y financieros</t>
  </si>
  <si>
    <t>Retardar la verificación del cumplimiento del acuerdo y la convocatoria de la respectiva audiencia de seguimiento con el fin de favorecer al concursado deudor a cambio de dádivas</t>
  </si>
  <si>
    <t xml:space="preserve">pérdida de credibilidad </t>
  </si>
  <si>
    <t>Seguimiento desde la coordinación a los ponentes para verificar las actuaciones de los funcionarios que tienen a cargo los procesos sobre los procesos</t>
  </si>
  <si>
    <t>Trimestral</t>
  </si>
  <si>
    <t>Cruce de información del DM frente a la base de procesos</t>
  </si>
  <si>
    <t>Base de datos Excel  y  correos electrónicos</t>
  </si>
  <si>
    <t>Inexistencia del informe previo a la audiencia para llegar a la audiencia con la información completa y veraz sobre la reforma del acuerdo</t>
  </si>
  <si>
    <t>Omitir requisitos exigidos por la ley para la confirmación de la reforma del acuerdo para beneficiar el concursado cambiando los términos del acuerdo a cambio de dádivas</t>
  </si>
  <si>
    <t xml:space="preserve">pérdida de credibilidad e imagen </t>
  </si>
  <si>
    <t>Revisar el informe del abogado por los ponentes  jurídicos  y financieros previamente a la celebración de la audiencia</t>
  </si>
  <si>
    <t>Ocasional cuando haya reforma</t>
  </si>
  <si>
    <t>Elaboración del informe</t>
  </si>
  <si>
    <t>Ausencia de controles de jerarquía a los borradores</t>
  </si>
  <si>
    <t>Dar a conocer una providencia a terceros sin que haya sido notificada, esto con el fin de que el tercero obstaculice el tramite normal del proceso, a cambio de dádivas</t>
  </si>
  <si>
    <t xml:space="preserve">Dilación del proceso, y Pérdida de credibilidad </t>
  </si>
  <si>
    <t xml:space="preserve">Dar jerarquías  de seguridad de manejo a los borradores cuando sea proyectado por el ponente. </t>
  </si>
  <si>
    <t xml:space="preserve">Cada vez que un funcionario emita un borrador sobre una actuación debe darle el nivel de jerarquía </t>
  </si>
  <si>
    <t>Aplicativo con la jerarquía aplicada</t>
  </si>
  <si>
    <t>Falta de supervisión   a las diferentes etapas del proceso por parte del superior jerárquico</t>
  </si>
  <si>
    <t>Asesorar a las partes aprovechando el conocimiento interno del proceso, para una decisión dirigida, a cambio de dádivas</t>
  </si>
  <si>
    <t>pérdida de credibilidad</t>
  </si>
  <si>
    <t>Revisar los proyectos de providencias previamente a ser resueltos en audiencia</t>
  </si>
  <si>
    <t>Revisión de los proyectos de ponencia</t>
  </si>
  <si>
    <t>Firma de las ponencia</t>
  </si>
  <si>
    <t>Falta de seguimiento en las diferentes etapas del proceso por parte del Líder del grupo.</t>
  </si>
  <si>
    <t>No tramitar oportunamente las actividades correspondientes a un proceso o retrasar injustificadamente una solicitud, con el ánimo de favorecer a una de las partes.</t>
  </si>
  <si>
    <t>Daño a la reputación de la entidad.
Generación de procesos fiscales.</t>
  </si>
  <si>
    <t xml:space="preserve">
Seguimiento semanal del estado de cada proceso.
Todas las actuaciones jurídicas que tienen con los usuarios para controlar la labor de los funcionarios que hacen parte del proceso.</t>
  </si>
  <si>
    <t>Programar seguimientos periódicos para revisar cada etapa del proceso.
Todas las actuaciones jurídicas que tienen en los usuarios para controlar la labor de los funcionarios que hacen parte del proceso.</t>
  </si>
  <si>
    <t>Cuadros de registro de cada etapa del proceso (aspectos revisados en las reuniones de seguimiento periódico).</t>
  </si>
  <si>
    <t>Intención de favorecer a una de las partes.</t>
  </si>
  <si>
    <t>No tramitar las solicitudes de conciliación en el término oportuno, con el ánimo de favorecer a una de las partes.</t>
  </si>
  <si>
    <t>Prescripción o caducidad de las acciones que puedan interponer las partes en la justicia ordinaria.</t>
  </si>
  <si>
    <t>Registrar la fecha de recepción de la solicitud y asignación de la fecha de audiencia anterior al vencimiento de términos, para interponer las acciones legales a las que haya lugar.</t>
  </si>
  <si>
    <t>Validar que la fecha programada para la audiencia es anterior al vencimiento de términos.</t>
  </si>
  <si>
    <t>Registro de recepción de solicitudes y asignación de fechas de audiencias</t>
  </si>
  <si>
    <t>Concentración de poderes en el mismo funcionario.
No vigilar el acceso a la caja fuerte que contiene la chequera.</t>
  </si>
  <si>
    <t>Suplantar una firma en una de las chequeras de la Superintendencia de Sociedades.</t>
  </si>
  <si>
    <t>Daño patrimonial</t>
  </si>
  <si>
    <t>Vigilar permanentemente la caja fuerte que contiene la chequera a través de cámara de seguridad.
Ubicar el sello que se utiliza para los cheques en un lugar diferente a la ubicación de la caja fuerte que contiene la chequera.
Asignar los poderes para firmar y sellar los cheques a funcionarios diferentes.</t>
  </si>
  <si>
    <t>Instalar la de cámara de seguridad para vigilar el acceso a la caja fuerte que contiene la chequera.
Validar que los poderes para firmar y sellar los cheques estén asignados a funcionarios diferentes.</t>
  </si>
  <si>
    <t>Registro de cámara de seguridad (funcionarios que acceden a la caja fuerte que contiene la chequera)
Asignación de poderes de firma y sellado de los cheques a funcionarios diferentes.</t>
  </si>
  <si>
    <t>Falta de seguimiento en las diferentes etapas del proceso por parte del Coordinador del Grupo.
El funcionario que alimenta los registros tiene privilegios de administración de las carpetas en Share Point.</t>
  </si>
  <si>
    <t>Hurtar, modificar y ocultar expedientes en las diferentes etapas del proceso de cobro de obligaciones a favor de la entidad.</t>
  </si>
  <si>
    <t>Hacer seguimiento semanal por parte del Coordinador del grupo durante las diferentes etapas del proceso.
Asignar al funcionario que alimenta los registros permisos únicamente para hacer modificación.
Asignar privilegios de administración de las carpetas en Share Point (eliminar) únicamente a un funcionario del grupo de Tecnología.</t>
  </si>
  <si>
    <t>Realizar el seguimiento semanal por parte del Coordinador del grupo durante las diferentes etapas del proceso.
Validar que los permisos asignados al funcionario que alimenta los registros, son únicamente para hacer modificación.
Validar que los privilegios de administración de las carpetas en Share Point donde reposa la información de las diferentes etapas del proceso, estén asignados únicamente a un funcionario del grupo de Tecnología.</t>
  </si>
  <si>
    <t>Correo electrónico por parte del Coordinador del grupo dirigido a los respectivos funcionarios con las observaciones realizadas durante el seguimiento semanal.
Correo electrónico en el cual se solicita validar que los permisos asignados al funcionario que alimenta los registros permisos son únicamente para hacer modificaciones.
Correo electrónico en el cual se solicita validar que los privilegios de administración de las carpetas en Share Point donde reposa la información de las diferentes etapas del proceso, están asignados únicamente a un funcionario del grupo de Tecnología.</t>
  </si>
  <si>
    <t>Falta de verificación semestral de las disminuciones que no aplican desde el recaudo.</t>
  </si>
  <si>
    <t>Manipular información financiera para favorecer a un tercero.</t>
  </si>
  <si>
    <t>Hacer la verificación de las disminuciones que no aplican desde el recaudo.</t>
  </si>
  <si>
    <t>Programar la generación del informe que permita hacer la verificación de las disminuciones que no aplican desde el recaudo.</t>
  </si>
  <si>
    <t>Informe de la verificación (reporte del aplicativo SIIF).</t>
  </si>
  <si>
    <t>Falta de verificación del cumplimiento de los requisitos exigidos por la entidad.</t>
  </si>
  <si>
    <t>Adjudicación y desembolso de créditos de vivienda sin la debida verificación del cumplimiento de los requisitos exigidos por la entidad.</t>
  </si>
  <si>
    <t>Afectación del cumplimiento de metas y objetivos de la dependencia.
Generación de procesos disciplinarios.</t>
  </si>
  <si>
    <t>Hacer la verificación del cumplimiento de los requisitos exigidos por la entidad.</t>
  </si>
  <si>
    <t>Validar en los aplicativos y fuentes autorizadas la validez de toda la documentación e información registrada por cada funcionario que se postula como candidato para obtener el crédito de vivienda otorgado por la Superintendencia de Sociedades.</t>
  </si>
  <si>
    <t>Informe de la verificación del cumplimiento de los requisitos exigidos por la entidad.</t>
  </si>
  <si>
    <t>Liberalidad de un funcionario para generar pagos sin previa autorización.</t>
  </si>
  <si>
    <t>Aprobar una erogación presupuestal sin estar precedida por un acto administrativo que lo ordene.</t>
  </si>
  <si>
    <t>Generar y firmar previamente el acto administrativo que ordena una erogación.</t>
  </si>
  <si>
    <t>Exigir que todo pago este precedido por un acto administrativo que lo orden o lo autorice</t>
  </si>
  <si>
    <t>El acto administrativo firmado que ordena el pago o erogación.</t>
  </si>
  <si>
    <t>No aplicar controles respecto a la validación de requisitos mínimos de acuerdo al manual de funciones de cada cargo.</t>
  </si>
  <si>
    <t>Aceptar y/o permitir tráfico de influencias en la provisión de empleos.</t>
  </si>
  <si>
    <t>Validar por parte del Coordinador del grupo el cumplimiento de los requisitos mínimos de acuerdo al manual de funciones de cada cargo.</t>
  </si>
  <si>
    <t>Aprobar la inclusión en un proceso de selección de un candidato y la posesión de un funcionario en un cargo de la entidad con la respectiva validación del cumplimiento de los requisitos mínimos de acuerdo al manual de funciones por parte del Coordinador del grupo de Administración de Personal.</t>
  </si>
  <si>
    <t>Correo electrónico enviado por el Coordinador del Grupo de Administración de Personal con la aprobación de la inclusión de un candidato en un proceso de selección y/o la posesión de un funcionario en un cargo de la entidad, indicando que este cumple con la respectiva validación del cumplimiento de los requisitos mínimos de acuerdo al manual de funciones.</t>
  </si>
  <si>
    <t>Negligencia en la revisión de los documentos requeridos para iniciar un proceso contractual</t>
  </si>
  <si>
    <t xml:space="preserve">Elaborar  estudios previos de conveniencia y oportunidad, y los documentos precontractuales en general, para  favorecer una selección subjetiva de un contratista o proveedor en contraprestación a una dádiva </t>
  </si>
  <si>
    <t xml:space="preserve">Pérdida de recursos públicos y posibilidad de litigios </t>
  </si>
  <si>
    <t>Revisión armónica e integral de los documentos requeridos, en la etapa precontractual, en el Manual de Contratación de la Entidad.</t>
  </si>
  <si>
    <t>Revisar todos los documentos precontractuales conforme con el manual de contratación</t>
  </si>
  <si>
    <t xml:space="preserve">Memorando con observaciones cuando haya lugar o el estudio previo publicado </t>
  </si>
  <si>
    <t>Evaluación deficiente y negligencia en la revisión de la misma</t>
  </si>
  <si>
    <t>Adjudicación de  contratos en beneficio propio o de un tercero, a cambio de una dádiva.</t>
  </si>
  <si>
    <t>Varias instancias de decisión y órganos colegiadas para adoptar decisiones</t>
  </si>
  <si>
    <t xml:space="preserve">Continuo </t>
  </si>
  <si>
    <t>Actas de comités y juntas</t>
  </si>
  <si>
    <t>Inadecuado control al seguimiento del proceso contractual</t>
  </si>
  <si>
    <t xml:space="preserve">Incumplir con los deberes y obligaciones establecidas para el Supervisor en el manual de contratación y en las normas vigentes en la materia, para favorecer los intereses propios o del contratista </t>
  </si>
  <si>
    <t>El contrato no cumpla con el objeto para el cual fue suscrito y no cubra la necesidad de la entidad, generando pérdida de recursos</t>
  </si>
  <si>
    <t>Informes de supervisión publicados en al página web de la entidad y en el SECOP y revisados por una instancia en la entidad</t>
  </si>
  <si>
    <t>Mensual</t>
  </si>
  <si>
    <t xml:space="preserve">Revisión aleatoria de los informes de supervisión </t>
  </si>
  <si>
    <t xml:space="preserve">Consolidado de informes en cada expediente contractual </t>
  </si>
  <si>
    <t>Actitud deshonesta de las personas responsables del manejo de los bienes</t>
  </si>
  <si>
    <t>Pérdida de bienes de consumo y devolutivos por manejo inadecuado de los inventarios</t>
  </si>
  <si>
    <t>Detrimento patrimonial</t>
  </si>
  <si>
    <t>1. Muestreo mensual de los bienes en bodega
2. Consolidación cuenta mensual almacén
3. Levantamiento de inventario de bienes devolutivos en servicio y en bodega mínimo una vez al año.
4. Manejo de llaves de bodega por personal autorizado únicamente.</t>
  </si>
  <si>
    <t>1. Acta
2. Memorando
3. Acta de Inventarios
4. Memorando</t>
  </si>
  <si>
    <t>Favorecimiento al proveedor modificando o alterando obligaciones o especificaciones del contrato sin que medie trámite en el Grupo de Contratos</t>
  </si>
  <si>
    <t>Alterar las obligaciones y/o condiciones establecidas en el proceso contractual</t>
  </si>
  <si>
    <t>Pérdida de imagen
Detrimento patrimonial</t>
  </si>
  <si>
    <t xml:space="preserve">1. Definir claramente las obligaciones y especificaciones en los contratos
2. Revisión y aprobación por parte del Coordinador Administrativo
3. Verificación de características y especificaciones por parte del supervisor del contrato </t>
  </si>
  <si>
    <t>1. Revisión y aprobación de los estudios de conveniencia presentados por los gestores de los proceso.
2. Incluir el visto bueno en los cumplidos que expiden los supervisores
3. Elaboración de memorando al Almacenista para proceder con el ingreso de los bienes a los inventarios de la entidad.</t>
  </si>
  <si>
    <t>1. Memorando
2. Formato cumplido con visto bueno del coordinador
3. Memorando</t>
  </si>
  <si>
    <t xml:space="preserve">Ofrecimiento de dádivas intereses personales </t>
  </si>
  <si>
    <t xml:space="preserve">Ocultamiento del acto administrativo a notificar a fin de favorecer interés personales o de terceros </t>
  </si>
  <si>
    <t xml:space="preserve">Nulidades de actos administrativos 
vencimiento de términos </t>
  </si>
  <si>
    <t xml:space="preserve">1. Revisión de la aplicación de postal a fin de identificar número total de asignaciones por funcionario, 
2. Revisiones diarias a las diferentes radicaciones, 
3. Seguimientos con el funcionario a las radicaciones para establecer cumplimiento de términos, 
4. Diligenciamiento de cuadro Excel insumo de indicadores </t>
  </si>
  <si>
    <t xml:space="preserve">1. Revisión de postal a fin de identificar número total de asignaciones por funcionario, 
2. Revisiones diarias a las diferentes radicaciones, 
3. Seguimientos con el funcionario a las radicaciones para establecer cumplimiento de términos, 
4. Diligenciamiento de cuadro Excel insumo de indicadores </t>
  </si>
  <si>
    <t>1. Correo electrónico,
2. Archivo Excel, 
3. Formato ATC-F-004 hoja de ruta notificaciones administrativas</t>
  </si>
  <si>
    <t>1. Falta de compromiso con la entidad.
2. Buscar un beneficio particular.
3. Falta de ética del funcionario.</t>
  </si>
  <si>
    <t>Fuga de información, Posibilidad de acceder sin autorización a la información o usar esta para un beneficio particular</t>
  </si>
  <si>
    <t>Establecer permisos para el acceso a la información reservada.</t>
  </si>
  <si>
    <t>Establecer permisos a cada funcionario que atiende personal externo, de acuerdo con el nivel de información.</t>
  </si>
  <si>
    <t>Memorando del formato 46001 por cada usuario.</t>
  </si>
  <si>
    <t xml:space="preserve">Falta de control de los
responsables de los procesos sobre las personas o desconocimiento de los servidores de los procedimientos institucionales </t>
  </si>
  <si>
    <t>Cobro por realización del trámite, (concusión).</t>
  </si>
  <si>
    <t>1. Pérdida de imagen y credibilidad
2. Sanción disciplinaria</t>
  </si>
  <si>
    <t>1. Atención personalizada en las instalaciones de la Entidad.
2. Cámaras de seguridad en la oficina de atención al ciudadano
3. Recomendaciones en comités primarios.</t>
  </si>
  <si>
    <t>1. Atención personalizada por orden de llegada en las instalaciones de la Entidad.
2. Monitoreo a la atención brindada por los diferentes funcionarios del área.
3. En comités primarios incluir en el orden del día un punto de recomendaciones sobre el tema.</t>
  </si>
  <si>
    <t>Actas de comité primario</t>
  </si>
  <si>
    <t xml:space="preserve">Tráfico de influencias, (amiguismo, persona influyente).
</t>
  </si>
  <si>
    <t>1. Omisión en el cumplimiento de las políticas de seguridad de
información.
2. Ataques externos o internos.</t>
  </si>
  <si>
    <t>Pérdida o mal uso de la información.</t>
  </si>
  <si>
    <t xml:space="preserve">Pérdida de credibilidad y de información de la memoria institucional. </t>
  </si>
  <si>
    <t>1. Mantener activos y actualizados los esquemas de protección de seguridad implementados.
2. Establecer acuerdos de confidencialidad en los contratos.
3. Realizar jornadas de divulgación sobre la seguridad de información.
4. Mantener actualizados los componentes de software y hardware de seguridad de la Entidad.</t>
  </si>
  <si>
    <t>1. Actualizar los esquemas de protección de seguridad implementados.
2. Entregar a los contratistas los acuerdos de confidencialidad para su firma.
3. Realizar jornadas de divulgación sobre la seguridad de información.
4. Mantener actualizados los componentes de software y hardware de seguridad de la Entidad.</t>
  </si>
  <si>
    <t>1. Informes de ejecución del contrato de pruebas de vulnerabilidad.
2. Acuerdo de confidencialidad diligenciado.
3. Listado de asistencia de los funcionarios.
4. Informe de ejecución.</t>
  </si>
  <si>
    <t>1. Presiones internas o externas.
2. Vulneración de los controles definidos para el acceso a la información.</t>
  </si>
  <si>
    <t>Adulterar, modificar, sustraer o eliminar datos o información sensible, confidencial, crítica en beneficio propio o de terceros</t>
  </si>
  <si>
    <t>1. Pérdida de credibilidad e imagen institucional.
2. Pérdida de información y de la memoria institucional.
3. Sanciones disciplinarias.</t>
  </si>
  <si>
    <t>1. Restringir el acceso a los centros de computo.
2. Usar software detector de fuga de información (antivirus).
3. Revisar y aplicar las políticas de seguridad.
4. Aplicar las directrices definidas respecto a la asignación de roles y permisos.</t>
  </si>
  <si>
    <t>1. Diligenciar el formato de control de registro al centro de computo.
2. Instalar software detector de fuga de información.
3. Revisar e implementar las políticas de seguridad.
4. Asignar los roles y permisos de acuerdo a la solicitud.</t>
  </si>
  <si>
    <t>1. Ingreso con huella y control de registro de ingreso.
2. Software licenciado por usuario para el control.
3. Documento políticas.
4. Memorando del formato 46001 por cada usuario.</t>
  </si>
  <si>
    <t>1. Obsolescencia de la infraestructura tecnológica.
2. Por error humano en la manipulación del software.
3. Por sistemas de información creados sin la estructura de seguridad.</t>
  </si>
  <si>
    <t>Pérdida de los registros en las bases de datos</t>
  </si>
  <si>
    <t>pérdida de información de la memoria institucional</t>
  </si>
  <si>
    <t>1. Verificación continua de la obsolescencia de los equipos y renovación de la infraestructura.
2. Diligenciamiento de formatos y hojas de chequeo para recibir el software.
3. Entrega anticipada de las políticas de seguridad a los proveedores que van a trabajar en proyectos de la Entidad.</t>
  </si>
  <si>
    <t>1. Validación de los equipos y renovación de la infraestructura.
2. Diligenciamiento de formatos y hojas de chequeo para recibir el software.
3. Entrega anticipada de las políticas de seguridad a los proveedores que van a trabajar en proyectos de la Entidad.</t>
  </si>
  <si>
    <t>1. Cuadro de seguimiento de Excel.
2. Formatos y hojas de chequeo.
3. Anexos al pliego de condiciones.</t>
  </si>
  <si>
    <t xml:space="preserve">Falta de controles que impidan la sustracción indebida de información reservada. </t>
  </si>
  <si>
    <t>Suministrar información confidencial a terceros a cambio de dádivas para beneficiar a un particular.</t>
  </si>
  <si>
    <t>Afectación de procesos judiciales o administrativos</t>
  </si>
  <si>
    <t xml:space="preserve">Restricción del personal para acceder a los expedientes reservados. </t>
  </si>
  <si>
    <t>Falta de controles que impidan la eliminación de documentos soporte de prueba.</t>
  </si>
  <si>
    <t xml:space="preserve">Eliminación de documentos soporte de pruebas por parte de un funcionario a cambio de dádivas para beneficiar a un tercero. </t>
  </si>
  <si>
    <t>Perdida de recursos o dilación de procesos.</t>
  </si>
  <si>
    <t xml:space="preserve">Designación de los funcionarios encargado de custodiar y administrar este tipo de documentación. </t>
  </si>
  <si>
    <t>No efectuar seguimiento al equipo auditor sobre el desarrollo del proceso auditado.</t>
  </si>
  <si>
    <t>Presentación de informes de auditoría que no corresponden a la evaluación efectuada, debido a la Interferencia por parte de miembros de la administración en la evaluación independiente que hace la Oficina de Control Interno, para evitar posibles investigaciones a los auditados.</t>
  </si>
  <si>
    <t>Efectuar seguimiento al equipo auditor de cada proceso para validar los avances del desarrollo del proceso auditor, antes de que se genere el informe preliminar.</t>
  </si>
  <si>
    <t>Formato de control de seguimiento a equipos auditores.</t>
  </si>
  <si>
    <t>Informes de auditoria.</t>
  </si>
  <si>
    <t>Situaciones subjetivas del operador disciplinario que le permiten incumplir los marcos legales y éticos.</t>
  </si>
  <si>
    <t>Soborno (Cohecho) en investigaciones y sanciones</t>
  </si>
  <si>
    <t>Acción penal o disciplinaria en contra del operador disciplinario</t>
  </si>
  <si>
    <t>Realizar revisión y aprobación de las decisiones por parte del Secretario Administrativo y del Coordinador del Grupo Control Disciplinario, quien aprueba y firma</t>
  </si>
  <si>
    <t xml:space="preserve">Revisión y aprobación del proyecto de decisión  por parte de la Secretaria Administrativa </t>
  </si>
  <si>
    <t>Auto de decisión</t>
  </si>
  <si>
    <t>Archivo de los procesos sin sancionar al sujeto disciplinable</t>
  </si>
  <si>
    <t>Dilatación de los procesos con el propósito de obtener el vencimiento de términos o la prescripción del mismo</t>
  </si>
  <si>
    <t>Decidir los procesos disciplinarios en el orden de apertura de actuación disciplinaria</t>
  </si>
  <si>
    <t>Registro en el archivo de Excel de procesos disciplinarios de acuerdo al orden de ingreso al despacho</t>
  </si>
  <si>
    <t>Presiones externas o de un superior jerárquico</t>
  </si>
  <si>
    <t>Desviar el proceso disciplinario a favor del investigado</t>
  </si>
  <si>
    <r>
      <rPr>
        <b/>
        <sz val="10"/>
        <color indexed="8"/>
        <rFont val="Arial"/>
        <family val="2"/>
      </rPr>
      <t xml:space="preserve">1 Gestión Estratégica
</t>
    </r>
    <r>
      <rPr>
        <sz val="10"/>
        <color indexed="8"/>
        <rFont val="Arial"/>
        <family val="2"/>
      </rPr>
      <t xml:space="preserve">
Establecer las directrices y los recursos que garanticen el cumplimiento de la misión y la visión de la entidad, apoyados en los datos y estadísticas pertinentes</t>
    </r>
  </si>
  <si>
    <r>
      <rPr>
        <b/>
        <sz val="10"/>
        <color indexed="8"/>
        <rFont val="Arial"/>
        <family val="2"/>
      </rPr>
      <t xml:space="preserve">2 Gestión Integral
</t>
    </r>
    <r>
      <rPr>
        <sz val="10"/>
        <color indexed="8"/>
        <rFont val="Arial"/>
        <family val="2"/>
      </rPr>
      <t xml:space="preserve">
Mantener y mejorar el SGI  y la gestión por procesos, con el fin de dar cumplimiento a los requisitos establecidos dentro de los sistemas que conforman el SGI, generando satisfacción a las partes interesadas</t>
    </r>
  </si>
  <si>
    <r>
      <t xml:space="preserve">4 Gestión de Comunicaciones
</t>
    </r>
    <r>
      <rPr>
        <sz val="10"/>
        <color indexed="8"/>
        <rFont val="Arial"/>
        <family val="2"/>
      </rPr>
      <t>Gestionar   un  sistema de comunicación interna y externa  que garantice un eficaz, eficiente y efectivo flujo  de la información  pública</t>
    </r>
  </si>
  <si>
    <r>
      <rPr>
        <b/>
        <sz val="10"/>
        <color indexed="8"/>
        <rFont val="Arial"/>
        <family val="2"/>
      </rPr>
      <t xml:space="preserve">5 Gestión de información empresarial
</t>
    </r>
    <r>
      <rPr>
        <sz val="10"/>
        <color indexed="8"/>
        <rFont val="Arial"/>
        <family val="2"/>
      </rPr>
      <t xml:space="preserve">
 Determinar las necesidades de información contable, económica, jurídica, financiera u otra que se requiera para la función de supervisión a través del diseño y ajuste de los informes o formularios que deban ser presentados por los supervisados para asegurar la calidad y oportunidad de la información suministrada a los procesos misionales. </t>
    </r>
  </si>
  <si>
    <r>
      <rPr>
        <b/>
        <sz val="10"/>
        <color indexed="8"/>
        <rFont val="Arial"/>
        <family val="2"/>
      </rPr>
      <t xml:space="preserve">6 Análisis económico y de riesgos
</t>
    </r>
    <r>
      <rPr>
        <sz val="10"/>
        <color indexed="8"/>
        <rFont val="Arial"/>
        <family val="2"/>
      </rPr>
      <t xml:space="preserve">
Realizar análisis de la información contable, financiera y de practicas empresariales de las sociedades, con el fin de elaborar informes sectoriales, regionales y de gobierno corporativo para ser utilizados por los grupos de interés y determinar la muestra para supervisión por riesgos inicial, de acuerdo con los modelos de análisis de alerta definidos para contribuir a la implementación de la política de supervisión.  </t>
    </r>
  </si>
  <si>
    <r>
      <rPr>
        <b/>
        <sz val="10"/>
        <color indexed="8"/>
        <rFont val="Arial"/>
        <family val="2"/>
      </rPr>
      <t xml:space="preserve">7 Análisis Financiero y Contable
</t>
    </r>
    <r>
      <rPr>
        <sz val="10"/>
        <color indexed="8"/>
        <rFont val="Arial"/>
        <family val="2"/>
      </rPr>
      <t xml:space="preserve">
Establecer la situación financiera y económica de las sociedades del sector real que presentan vulnerabilidad frente a la ocurrencia de cambios en el entorno que afectan seriamente su sostenibilidad. Para tal efecto, se adelanta una evaluación integral del riesgo (riesgo financiero, perspectiva y riesgo de mercado) que permite categorizar las compañías en tres niveles de riesgo, alto, medio y bajo. Las sociedades en riesgo alto son monitoreadas a través de planes de mejoramiento preparados por ellas, e información financiera de periodos intermedios</t>
    </r>
  </si>
  <si>
    <r>
      <rPr>
        <b/>
        <sz val="10"/>
        <color indexed="8"/>
        <rFont val="Arial"/>
        <family val="2"/>
      </rPr>
      <t xml:space="preserve">11 Liquidación  Judicial
</t>
    </r>
    <r>
      <rPr>
        <sz val="10"/>
        <color indexed="8"/>
        <rFont val="Arial"/>
        <family val="2"/>
      </rPr>
      <t>Realizar la liquidación pronta y ordenada, buscando el aprovechamiento del patrimonio del deudor</t>
    </r>
  </si>
  <si>
    <r>
      <rPr>
        <b/>
        <sz val="10"/>
        <color indexed="8"/>
        <rFont val="Arial"/>
        <family val="2"/>
      </rPr>
      <t xml:space="preserve">12 Intervención
</t>
    </r>
    <r>
      <rPr>
        <sz val="10"/>
        <color indexed="8"/>
        <rFont val="Arial"/>
        <family val="2"/>
      </rPr>
      <t xml:space="preserve">
Ordenar el conjunto de medidas  tendientes a suspender de manera inmediata las operaciones o negocios de personas naturales o jurídicas que a través de captaciones o recaudos no autorizados generan abuso del derecho y fraude a la ley al ejercer la actividad financiera irregular y como consecuencia, disponer la organización de un procedimiento cautelar que permita la pronta devolución de recursos obtenidos en desarrollo de tales actividades.</t>
    </r>
  </si>
  <si>
    <r>
      <t xml:space="preserve">13 Procesos especiales 
</t>
    </r>
    <r>
      <rPr>
        <sz val="10"/>
        <color indexed="8"/>
        <rFont val="Arial"/>
        <family val="2"/>
      </rPr>
      <t xml:space="preserve">Tramitar los procesos verbales sumarios que en única instancia conoce el Grupo conforme a las acciones previstas en la Ley 550 de 1999  </t>
    </r>
  </si>
  <si>
    <r>
      <rPr>
        <b/>
        <sz val="10"/>
        <color indexed="8"/>
        <rFont val="Arial"/>
        <family val="2"/>
      </rPr>
      <t xml:space="preserve">15 Procesos societarios
</t>
    </r>
    <r>
      <rPr>
        <sz val="10"/>
        <color indexed="8"/>
        <rFont val="Arial"/>
        <family val="2"/>
      </rPr>
      <t xml:space="preserve">
Administrar pronta y eficazmente justicia respecto de los asuntos atribuidos por las leyes 446 de 1998, 1258 de 2008, 1429 de 2010, 222 de 1995 y el libro segundo del Código de Comercio, así como también las competencias atribuidas por el Código General del Proceso a esta Superintendencia en calidad de juez, y de esta forma contribuir al orden público económico.</t>
    </r>
  </si>
  <si>
    <r>
      <rPr>
        <b/>
        <sz val="10"/>
        <color indexed="8"/>
        <rFont val="Arial"/>
        <family val="2"/>
      </rPr>
      <t xml:space="preserve">16 Conciliación y arbitramento
</t>
    </r>
    <r>
      <rPr>
        <sz val="10"/>
        <color indexed="8"/>
        <rFont val="Arial"/>
        <family val="2"/>
      </rPr>
      <t xml:space="preserve">
Ofrecer al empresariado colombiano la conciliación y el arbitraje como mecanismos alternos para la solución de sus conflictos, a través de la administración del Centro de Conciliación y Arbitraje Empresarial.</t>
    </r>
  </si>
  <si>
    <r>
      <rPr>
        <b/>
        <sz val="10"/>
        <color indexed="8"/>
        <rFont val="Arial"/>
        <family val="2"/>
      </rPr>
      <t xml:space="preserve">17 Gestión financiera y contable
</t>
    </r>
    <r>
      <rPr>
        <sz val="10"/>
        <color indexed="8"/>
        <rFont val="Arial"/>
        <family val="2"/>
      </rPr>
      <t xml:space="preserve">
Garantizar que los recursos financieros de la entidad sean recaudados y administrados con efectividad 
</t>
    </r>
  </si>
  <si>
    <r>
      <rPr>
        <b/>
        <sz val="10"/>
        <color indexed="8"/>
        <rFont val="Arial"/>
        <family val="2"/>
      </rPr>
      <t xml:space="preserve">18 Gestión del talento humano
</t>
    </r>
    <r>
      <rPr>
        <sz val="10"/>
        <color indexed="8"/>
        <rFont val="Arial"/>
        <family val="2"/>
      </rPr>
      <t xml:space="preserve">
Mantener talento humano competente garantizando el cumplimiento de las funciones propias de cada empleo, en un ambiente laboral que considere de manera permanente el bienestar de la persona humana. </t>
    </r>
  </si>
  <si>
    <r>
      <rPr>
        <b/>
        <sz val="10"/>
        <color indexed="8"/>
        <rFont val="Arial"/>
        <family val="2"/>
      </rPr>
      <t xml:space="preserve">19 Gestión Contractual
</t>
    </r>
    <r>
      <rPr>
        <sz val="10"/>
        <color indexed="8"/>
        <rFont val="Arial"/>
        <family val="2"/>
      </rPr>
      <t xml:space="preserve">
Adquirir los bienes, servicios y obras  requeridos por la entidad, a través de la realización de procesos de selección de contratistas con la aplicación de los principios que rigen la contratación administrativa.</t>
    </r>
  </si>
  <si>
    <r>
      <rPr>
        <b/>
        <sz val="10"/>
        <color indexed="8"/>
        <rFont val="Arial"/>
        <family val="2"/>
      </rPr>
      <t xml:space="preserve">20 Gestión de infraestructura física
</t>
    </r>
    <r>
      <rPr>
        <sz val="10"/>
        <color indexed="8"/>
        <rFont val="Arial"/>
        <family val="2"/>
      </rPr>
      <t xml:space="preserve">
Gestionar la infraestructura necesaria para la prestación de los servicios, teniendo en cuenta todo lo relacionado con ambiente de trabajo y con impactos ambientales</t>
    </r>
  </si>
  <si>
    <r>
      <rPr>
        <b/>
        <sz val="10"/>
        <color indexed="8"/>
        <rFont val="Arial"/>
        <family val="2"/>
      </rPr>
      <t xml:space="preserve">21 Atención al ciudadano
</t>
    </r>
    <r>
      <rPr>
        <sz val="10"/>
        <color indexed="8"/>
        <rFont val="Arial"/>
        <family val="2"/>
      </rPr>
      <t xml:space="preserve">
Brindar atención al cliente externo e interno de manera clara, oportuna, confiable y transparente respecto de sus consultas, quejas, reclamos,  sugerencias y notificaciones administrativas, ofreciendo acceso,  disponibilidad con la información, así como la cobertura en servicios acorde a las tecnologías de información y comunicación para la debida atención al ciudadano.</t>
    </r>
  </si>
  <si>
    <r>
      <rPr>
        <b/>
        <sz val="10"/>
        <color indexed="8"/>
        <rFont val="Arial"/>
        <family val="2"/>
      </rPr>
      <t xml:space="preserve">22 Gestión de infraestructura y tecnologías de la información
</t>
    </r>
    <r>
      <rPr>
        <sz val="10"/>
        <color indexed="8"/>
        <rFont val="Arial"/>
        <family val="2"/>
      </rPr>
      <t xml:space="preserve">
Garantizar el correcto funcionamiento de la plataforma de Tecnología de Información y Comunicaciones (TICS), apoyar técnicamente en la adquisición e implementación de nuevas tecnologías de información y comunicaciones y gestionar la Seguridad Informática de acuerdo con las políticas de la Entidad y las normas legales vigentes</t>
    </r>
  </si>
  <si>
    <r>
      <t xml:space="preserve">23 Gestión documental
</t>
    </r>
    <r>
      <rPr>
        <sz val="10"/>
        <color indexed="8"/>
        <rFont val="Arial"/>
        <family val="2"/>
      </rPr>
      <t>Administrar el flujo documental de la Entidad, mantener disponible la información, aplicar las políticas de seguridad y brindar atención oportuna y confiable a las solicitudes de los usuarios internos y/o externos.</t>
    </r>
    <r>
      <rPr>
        <b/>
        <sz val="10"/>
        <color indexed="8"/>
        <rFont val="Arial"/>
        <family val="2"/>
      </rPr>
      <t xml:space="preserve">
</t>
    </r>
  </si>
  <si>
    <r>
      <t xml:space="preserve">Asignación de 2 funcionarios </t>
    </r>
    <r>
      <rPr>
        <b/>
        <sz val="10"/>
        <rFont val="Arial"/>
        <family val="2"/>
      </rPr>
      <t xml:space="preserve">(gestión documental) </t>
    </r>
    <r>
      <rPr>
        <sz val="10"/>
        <rFont val="Arial"/>
        <family val="2"/>
      </rPr>
      <t xml:space="preserve">y 6 contratistas </t>
    </r>
    <r>
      <rPr>
        <b/>
        <sz val="10"/>
        <rFont val="Arial"/>
        <family val="2"/>
      </rPr>
      <t>(apoyo judicial),</t>
    </r>
    <r>
      <rPr>
        <sz val="10"/>
        <rFont val="Arial"/>
        <family val="2"/>
      </rPr>
      <t xml:space="preserve"> para desempeñar la actividad relacionada con administración, control y custodia de los expedientes.</t>
    </r>
  </si>
  <si>
    <r>
      <t>Concertación de objetivos</t>
    </r>
    <r>
      <rPr>
        <b/>
        <sz val="10"/>
        <rFont val="Arial"/>
        <family val="2"/>
      </rPr>
      <t xml:space="preserve"> (gestión documental)</t>
    </r>
    <r>
      <rPr>
        <sz val="10"/>
        <rFont val="Arial"/>
        <family val="2"/>
      </rPr>
      <t>, acta de compromisos con los contratistas</t>
    </r>
    <r>
      <rPr>
        <b/>
        <sz val="10"/>
        <rFont val="Arial"/>
        <family val="2"/>
      </rPr>
      <t xml:space="preserve"> (apoyo  judicial).</t>
    </r>
  </si>
  <si>
    <r>
      <rPr>
        <b/>
        <sz val="10"/>
        <color indexed="8"/>
        <rFont val="Arial"/>
        <family val="2"/>
      </rPr>
      <t xml:space="preserve">24. Evaluación y control
</t>
    </r>
    <r>
      <rPr>
        <sz val="10"/>
        <color indexed="8"/>
        <rFont val="Arial"/>
        <family val="2"/>
      </rPr>
      <t xml:space="preserve"> Desarrollar la evaluación independiente a la gestión institucional y por procesos velando porque la misión de la entidad este acorde a los preceptos constitucionales y legales. Así mismo, velar porque el sistema de control interno cumpla con los parámetros definidos por el Gobierno Nacional y hacer las recomendaciones para su actualización cuando a ello haya lugar.</t>
    </r>
  </si>
  <si>
    <r>
      <rPr>
        <b/>
        <sz val="10"/>
        <color indexed="8"/>
        <rFont val="Arial"/>
        <family val="2"/>
      </rPr>
      <t>25 Control disciplinario</t>
    </r>
    <r>
      <rPr>
        <sz val="10"/>
        <color indexed="8"/>
        <rFont val="Arial"/>
        <family val="2"/>
      </rPr>
      <t xml:space="preserve">
Atender y solucionar de manera imparcial y oportuna las quejas formuladas contras funcionarios y ex funcionarios de la superintendencia de sociedades, referente a conductas típicamente consagradas en la ley. </t>
    </r>
  </si>
  <si>
    <t>Definición de lineamientos de comunicación efectiva para la construcción del informe de gestión de rendición de cuentas.</t>
  </si>
  <si>
    <t>Evaluación del Plan Anticorrupción y de atención al ciudadano.</t>
  </si>
  <si>
    <t xml:space="preserve">Convocar la rendición de cuentas por diferentes medios (periódico, radio, televisión, página web, redes sociales, entre otros) </t>
  </si>
  <si>
    <t>Recepción y consolidación de la información para la elaboración del  Informe de Gestión de rendición de cuentas y su publicación</t>
  </si>
  <si>
    <t xml:space="preserve">No. Informe de Gestión de Rendición de Cuentas publicado. </t>
  </si>
  <si>
    <t>No. documentos de la audiencia de rendición de cuentas elaborados y publicados</t>
  </si>
  <si>
    <t>4.4</t>
  </si>
  <si>
    <t>Actualización de datos abiertos bajo NIIF</t>
  </si>
  <si>
    <t>Participación ciudadana</t>
  </si>
  <si>
    <t>Documento</t>
  </si>
  <si>
    <t>Matriz de riesgos con seguimiento</t>
  </si>
  <si>
    <t>Grupo de Gestión del Talento Humano, Grupo de Atención al Ciudadano</t>
  </si>
  <si>
    <t>Divulgación de mecanismos de atención a personas con discapacidad a través de redes sociales</t>
  </si>
  <si>
    <t>Campañas de divulgación</t>
  </si>
  <si>
    <t>No. de campañas</t>
  </si>
  <si>
    <t>Grupo de Atención al ciudadano</t>
  </si>
  <si>
    <t>Grupo de Atención al Ciudadano</t>
  </si>
  <si>
    <t>Monitoreo a las quejas y reclamos de acuerdo con el procedimiento establecido en el SGI</t>
  </si>
  <si>
    <t xml:space="preserve">No. Informes de PQRS elaborados </t>
  </si>
  <si>
    <t xml:space="preserve">
Estructura administrativa y direccionamiento estratégico</t>
  </si>
  <si>
    <t>5.3</t>
  </si>
  <si>
    <t>Seguimiento proyecto estratégico de puesta en marcha del modelo multicanal- Fase 2</t>
  </si>
  <si>
    <t>Grupo de Contratos</t>
  </si>
  <si>
    <t>Funcionarios capacitados</t>
  </si>
  <si>
    <t>No de funcionarios capacitados</t>
  </si>
  <si>
    <t>Grupo Atención al Ciudadano</t>
  </si>
  <si>
    <t>Grupo Atención al Ciudadano, Grupo de Talento Humano</t>
  </si>
  <si>
    <t>Informe</t>
  </si>
  <si>
    <t>No. de informes publicados en la página web</t>
  </si>
  <si>
    <t>Delegatura de Asuntos Económicos y Contables- Grupo de Regulación e Investigación Contable</t>
  </si>
  <si>
    <t xml:space="preserve">Publicación en redes sociales sobre temas misionales </t>
  </si>
  <si>
    <t xml:space="preserve">No. de reportes </t>
  </si>
  <si>
    <t>Asesor de comunicaciones</t>
  </si>
  <si>
    <t>Reporte semestral de temas publicados</t>
  </si>
  <si>
    <t>Publicación de banners en la página web de temas relevantes relacionados con la Entidad</t>
  </si>
  <si>
    <t>No de reportes</t>
  </si>
  <si>
    <t>Inversión</t>
  </si>
  <si>
    <t>Reporte semestral de trinos enviados</t>
  </si>
  <si>
    <t>Eventos realizados</t>
  </si>
  <si>
    <t>Capacitación sobre Niff bajo XBRL Express en Bogotá y a nivel regional, a las sociedades supervisadas</t>
  </si>
  <si>
    <t>2.5</t>
  </si>
  <si>
    <t>Mantener actualizado en el SIGEP las hojas de vida de los funcionarios y de los contratistas</t>
  </si>
  <si>
    <t xml:space="preserve">SIGEP actualizado con hojas de vida de funcionarios y contratistas.  </t>
  </si>
  <si>
    <t>Grupo de administración de personal / Grupo de Contratos.</t>
  </si>
  <si>
    <t>Verificar la idoneidad del perito seleccionado por la/s parte/s para hacer el dictamen, teniendo en cuenta las necesidades del proceso y que esté inscrito en los organismos técnicos respectivos para tenerlo en cuenta al momento de hacer la valoración probatoria.</t>
  </si>
  <si>
    <t>Apartarse de un dictamen pericial aportado cuando, con criterios de objetividad, se advierta que el perito no cumple con los requisitos de idoneidad requeridos para el proceso.</t>
  </si>
  <si>
    <t>Ocasional cada vez que se profiera sentencia en los procesos en los que se haya aportado como prueba un dictamen pericial hecho por un perito no idóneo.</t>
  </si>
  <si>
    <t xml:space="preserve">Sentencias </t>
  </si>
  <si>
    <t>Fecha del plan:</t>
  </si>
  <si>
    <t/>
  </si>
  <si>
    <t>Nombre de la entidad:</t>
  </si>
  <si>
    <t>SUPERINTENDENCIA DE SOCIEDADES</t>
  </si>
  <si>
    <t>Orden:</t>
  </si>
  <si>
    <t>Sector administrativo:</t>
  </si>
  <si>
    <t>Año vigencia:</t>
  </si>
  <si>
    <t>Departamento:</t>
  </si>
  <si>
    <t>Municipio:</t>
  </si>
  <si>
    <t>BOGOTÁ</t>
  </si>
  <si>
    <t>DATOS TRÁMITES A RACIONALIZAR</t>
  </si>
  <si>
    <t>ACCIONES DE RACIONALIZACIÓN A DESARROLLAR</t>
  </si>
  <si>
    <t>PLAN DE EJECUCIÓN</t>
  </si>
  <si>
    <t>Tipo</t>
  </si>
  <si>
    <t>Número</t>
  </si>
  <si>
    <t>Nombre</t>
  </si>
  <si>
    <t>Estado</t>
  </si>
  <si>
    <t>Tipo racionalización</t>
  </si>
  <si>
    <t>Acciones racionalización</t>
  </si>
  <si>
    <t>Único</t>
  </si>
  <si>
    <t>Inscrito</t>
  </si>
  <si>
    <t>Tecnologica</t>
  </si>
  <si>
    <t>Recursos</t>
  </si>
  <si>
    <t>Funcionamiento</t>
  </si>
  <si>
    <t>Juan Esteban Rojas Barrios</t>
  </si>
  <si>
    <t xml:space="preserve">
Respecto de la actividad 02 del riesgo 2, me permito informar que a la fecha aun no se ha dado supervisiones a funcionarios del grupo.</t>
  </si>
  <si>
    <t xml:space="preserve">
Se encuentran registradas en la carpeta de Evidencias 2017 de la Intranet de la Oficina Asesora de planeación</t>
  </si>
  <si>
    <t>Verificación  trimestral de la jerarquización de los actos administrativos generados por el radicador en 3 investigaciones Desde el auto apertura hasta    Decisión de Fono/ Recurso y/o revocatoria</t>
  </si>
  <si>
    <t xml:space="preserve">Documento anexo al acta de grupo primario abril, agosto y diciembre.  </t>
  </si>
  <si>
    <t>Las demandas ingresadas se repartieron teniendo en cuenta el número de procesos a cargo de cada funcionaria tal como lo demuestra el archivo Excel adjunto, denominado Inventario Procesos Especiales, tomado del expediente digital.</t>
  </si>
  <si>
    <t>Se profirieron las siguientes sentencias, en las que se valoraron objetivamente los dictámenes periciales obrantes en el expediente:
Telmex Colombia S.A. Sentencia del 18/01/17
Luisa Farms S.A Sentencia del 17/02/17
C.I. South Commerce Sentencia del 07/03/17
Interacticas S.A.S Sentencia del 30/03/17</t>
  </si>
  <si>
    <t>Coordinadora del Grupo</t>
  </si>
  <si>
    <t>Oficina Asesora de Planeación</t>
  </si>
  <si>
    <t>Comunicaciones
Dr. Edgar Laiton 
Marcela Peña</t>
  </si>
  <si>
    <r>
      <t>(11/01/2017)</t>
    </r>
    <r>
      <rPr>
        <b/>
        <sz val="10"/>
        <rFont val="Arial"/>
        <family val="2"/>
      </rPr>
      <t xml:space="preserve"> Comunicado, redes sociales y atención a medios sobre </t>
    </r>
    <r>
      <rPr>
        <sz val="10"/>
        <rFont val="Arial"/>
        <family val="2"/>
      </rPr>
      <t xml:space="preserve"> Supersociedades ordenó a Forex Investment Team S.A. suspender inmediatamente la captación ilegal de recursos del público.
(16/01/2017) </t>
    </r>
    <r>
      <rPr>
        <b/>
        <sz val="10"/>
        <rFont val="Arial"/>
        <family val="2"/>
      </rPr>
      <t xml:space="preserve">Comunicado, redes sociales y atención a medios sobre </t>
    </r>
    <r>
      <rPr>
        <sz val="10"/>
        <rFont val="Arial"/>
        <family val="2"/>
      </rPr>
      <t xml:space="preserve">Supersociedades ordenó a Gestiones Financieras S.A suspender inmediatamente la captación ilegal de recursos del público.
(24/01/2017) </t>
    </r>
    <r>
      <rPr>
        <b/>
        <sz val="10"/>
        <rFont val="Arial"/>
        <family val="2"/>
      </rPr>
      <t>Rueda de prensa, comunicado y redes sociales sobre</t>
    </r>
    <r>
      <rPr>
        <sz val="10"/>
        <rFont val="Arial"/>
        <family val="2"/>
      </rPr>
      <t xml:space="preserve"> Inicia la devolución más grande de dinero recuperado en un proceso de captación ilegal
(13/02/2017) </t>
    </r>
    <r>
      <rPr>
        <b/>
        <sz val="10"/>
        <rFont val="Arial"/>
        <family val="2"/>
      </rPr>
      <t>Rueda de prensa, comunicado y redes sociales sobre</t>
    </r>
    <r>
      <rPr>
        <sz val="10"/>
        <rFont val="Arial"/>
        <family val="2"/>
      </rPr>
      <t xml:space="preserve"> SuperSociedades somete a control a las sociedades Odebrecht Latinvest Colombia S.A.S., Constructora Norberto Odebrecht de Colombia S.A.S, Navelena S.A.S y a la sucursal de la sociedad extranjera Construtora Norberto Odebrecht S.A
(22/02/2017) </t>
    </r>
    <r>
      <rPr>
        <b/>
        <sz val="10"/>
        <rFont val="Arial"/>
        <family val="2"/>
      </rPr>
      <t xml:space="preserve">Comunicado, redes sociales y atención a medios sobre </t>
    </r>
    <r>
      <rPr>
        <sz val="10"/>
        <rFont val="Arial"/>
        <family val="2"/>
      </rPr>
      <t xml:space="preserve"> Supersociedades interviene por captación ilegal a generadores de cartera  de Elite International Americas S.A.S
(13/03/2017) </t>
    </r>
    <r>
      <rPr>
        <b/>
        <sz val="10"/>
        <rFont val="Arial"/>
        <family val="2"/>
      </rPr>
      <t xml:space="preserve">Comunicado, redes sociales y atención a medios sobre </t>
    </r>
    <r>
      <rPr>
        <sz val="10"/>
        <rFont val="Arial"/>
        <family val="2"/>
      </rPr>
      <t xml:space="preserve"> Grandes empresas tienen dos semanas para implementar programas antisoborno
(29/03/2017) </t>
    </r>
    <r>
      <rPr>
        <b/>
        <sz val="10"/>
        <rFont val="Arial"/>
        <family val="2"/>
      </rPr>
      <t>Comunicado, redes sociales y atención a medios sobre</t>
    </r>
    <r>
      <rPr>
        <sz val="10"/>
        <rFont val="Arial"/>
        <family val="2"/>
      </rPr>
      <t xml:space="preserve">  Revisores fiscales deberán entregar informe sobre estados financieros bajo nuevos modelos internacionales
(31/03/2017) </t>
    </r>
    <r>
      <rPr>
        <b/>
        <sz val="10"/>
        <rFont val="Arial"/>
        <family val="2"/>
      </rPr>
      <t>Comunicado, redes sociales y atención a medios sobre</t>
    </r>
    <r>
      <rPr>
        <sz val="10"/>
        <rFont val="Arial"/>
        <family val="2"/>
      </rPr>
      <t xml:space="preserve"> Supersociedades ordenó suspender inmediatamente la captación ilegal de recursos del público a Invertir con Fianza S.A.S.
(04/04/2017) </t>
    </r>
    <r>
      <rPr>
        <b/>
        <sz val="10"/>
        <rFont val="Arial"/>
        <family val="2"/>
      </rPr>
      <t>Comunicado, redes sociales y atención a medios sobre</t>
    </r>
    <r>
      <rPr>
        <sz val="10"/>
        <rFont val="Arial"/>
        <family val="2"/>
      </rPr>
      <t xml:space="preserve"> Supersociedades admite en reorganización a Masivo Capital SAS
(11/04/2017) </t>
    </r>
    <r>
      <rPr>
        <b/>
        <sz val="10"/>
        <rFont val="Arial"/>
        <family val="2"/>
      </rPr>
      <t xml:space="preserve"> Comunicado, redes sociales y atención a medios sobre</t>
    </r>
    <r>
      <rPr>
        <sz val="10"/>
        <rFont val="Arial"/>
        <family val="2"/>
      </rPr>
      <t xml:space="preserve">  SuperSociedades aclara límites al derecho de los accionistas de acceder a información de las compañías
(27/04/2017) </t>
    </r>
    <r>
      <rPr>
        <b/>
        <sz val="10"/>
        <rFont val="Arial"/>
        <family val="2"/>
      </rPr>
      <t>Comunicado y redes sociales S</t>
    </r>
    <r>
      <rPr>
        <sz val="10"/>
        <rFont val="Arial"/>
        <family val="2"/>
      </rPr>
      <t xml:space="preserve">uperSociedadades abre convocatoria para liquidadores, promotores e interventores </t>
    </r>
  </si>
  <si>
    <t>Actividades cumplidas</t>
  </si>
  <si>
    <t>Coordinador Grupo de Notificaciones administrativas</t>
  </si>
  <si>
    <t>Coordinador Grupo de Notificaciones administrativas
Profesionales grupo de Notificaciones Administrativas</t>
  </si>
  <si>
    <t>Victor Alfonso Estupiñan Perdomo - Grupo de Recursos y Requerimientos Empresariales.</t>
  </si>
  <si>
    <t>Se realiza la verificacion de la matriz de control de variables  sin encontrarse irregularidades que comprometan el proceso.</t>
  </si>
  <si>
    <t>Se realizó un seguimiento semanal de cada uno de los procesos asignados a los ponentes, en el cual se verificó el cumplimiento oportuno y correcto de cada una de las etapas procesales. Así mismo, se definieron los pasos necesarios para adelantar los procesos de forma ágil y adecuada.
Todos los documentos elaborados por los ponentes son revisados en detalle antes de ser firmados.
Debe precisarse que para la creación de las providencias judiciales a cargo de este Despacho es indispensable mantener las posturas jurisprudenciales definidas por la Delegatura, con lo cual se busca mantener una postura trasparente y coherente en las autos y sentencias.</t>
  </si>
  <si>
    <t>Delegada para Procedimientos Mercantiles y Coordinadores de los Grupos de Jurisdicción Societaria I y II</t>
  </si>
  <si>
    <t xml:space="preserve">Angela Maria Caro
Coordinadora Grupo de Talento Humano  </t>
  </si>
  <si>
    <r>
      <t xml:space="preserve">1- Apertura convocatoria de créditos de vivienda a través intranet y cartelera publica 
2- Recepción de 72 solicitudes de créditos
3- Validación de información BD contabilidad, tesorería y Coactiva y acceso a consultas de Registros de Instrumentos Públicos – VUR 
4- Publicación intranet resultados candidatos para acceder créditos una vez cumplido y validado los requisitos de acuerdo estatuto de vivienda
</t>
    </r>
    <r>
      <rPr>
        <b/>
        <sz val="10"/>
        <color indexed="8"/>
        <rFont val="Arial"/>
        <family val="2"/>
      </rPr>
      <t>Evidencia:</t>
    </r>
    <r>
      <rPr>
        <sz val="10"/>
        <color indexed="8"/>
        <rFont val="Arial"/>
        <family val="2"/>
      </rPr>
      <t xml:space="preserve">
1-      Resolución de apertura créditos de Vivienda 2017
2-      Listado de Funcionarios publicados en Intranet y cartelera física</t>
    </r>
  </si>
  <si>
    <t>Se efectuó el seguimiento al desarrollo de las auditorías asignadas a los funcionarios del equipo de Control Interno, cuya evidencia se publicó en el line definido por la OAP para tal fin. Los informes de auditoría están publicados en la página web de la Entidad</t>
  </si>
  <si>
    <t>Jefe Oficina de Control Interno</t>
  </si>
  <si>
    <t>1.     Grupo Gestión Documental. Concertación de Objetivos de 2 funcionarios del Grupo de Gestión cuya función es desempeñar la actividad relacionada con administración, control y custodia de los expedientes.
2.       Grupo Apoyo Judicial Acta de compromisos con los contratistas.</t>
  </si>
  <si>
    <t>Coordinador Grupo de Gestión Documental y Coordinadora Grupo de Apoyo Judicial</t>
  </si>
  <si>
    <t>En las actas de fecha enero 25, marzo 3 que fue continuación de la reunión iniciada en febrero 28, marzo 29 y abril 25 de 2017, el coordinador del grupo de soborno transnacional e investigaciones especiales retoma el tema de corrupción en  el  sentido de recomendar muy especialmente el tomar conciencia  en los valores y transparencia en las actuaciones de los servidores públicos</t>
  </si>
  <si>
    <t>En las actas de fecha enero 25, marzo 3 que fue continuación de la reunión iniciada en febrero 28, marzo 29 y abril 25 de 2017, se impartió la instrucción por parte del Coordinador del Grupo a todos los funcionarios para continuar con la creación de borradores con seguridad restringida o jerárquica</t>
  </si>
  <si>
    <t xml:space="preserve">Coordinador del grupo de Soborno Transnacional e Investigaciones Especiales </t>
  </si>
  <si>
    <t>Con antelación a la convocatoria y celebración de una audiencia., los ponentes deben enviar el borrador de guía de audiencia al coordinador o delegado (según corresponda) para su respectiva revisión</t>
  </si>
  <si>
    <t xml:space="preserve">Coordinadora Grupo de Reorganización </t>
  </si>
  <si>
    <t xml:space="preserve">Despacho de la Delegatura de los Procedimientos de Insolvencia, Coordinador y ponentes del Grupo de Reorganización. </t>
  </si>
  <si>
    <t>Cada uno de los borradores de los ponentes y funcionarios del grupo tienen control de jerarquía, para garantizar que únicamente lo puedan modificar y observar las personas autorizadas para ello.</t>
  </si>
  <si>
    <r>
      <rPr>
        <sz val="10"/>
        <rFont val="Arial"/>
        <family val="2"/>
      </rPr>
      <t xml:space="preserve">En el primer cuatrimestre del año se radicaron  92 procesos. Se suscribieron  49 contratos y 10 órdenes de compra, todo revisado por el Grupo de Contratos.   Las observaciones del Grupo de Contratos se encuentran en las carpetas físicas y digitales de cada proceso de selección. 
Se puede consultar:
 </t>
    </r>
    <r>
      <rPr>
        <u val="single"/>
        <sz val="10"/>
        <color indexed="12"/>
        <rFont val="Arial"/>
        <family val="2"/>
      </rPr>
      <t>\\intranet\RepGContratos\Documentos compartidos\2017</t>
    </r>
  </si>
  <si>
    <t>Coordinadora Grupo de Contratos.</t>
  </si>
  <si>
    <t xml:space="preserve">Durante el tercer  cuatrimestre se han adelantado 31  sesiones del Comité de Contratación y ninguna sesión de la Junta de Contratación. El Comité y la Junta de Contratación son las instancias colegiadas de decisión establecidos por el Manual de Contratación de la Entidad. </t>
  </si>
  <si>
    <t xml:space="preserve">Se revisaron aleatoriamente los informes de supervisión de los contratos y se encuentran publicados conforme a la matriz que se adjunta. </t>
  </si>
  <si>
    <t>Grupo de Control Disciplinario</t>
  </si>
  <si>
    <t>Se generaron los respectivos controles para la recepción de información financiera 2016 de acuerdo a la circular externa 201-000009 y 201-000010 del 24 de Noviembre de 2016 para las sociedades de Grupo 1 y Grupo 2, entregando adicionalmente el listado de sociedades para generar nuevos oficios pedagógicos por la no presentación de información financiera.
En el listado de Excel entregado encontraran las siguientes 5 hojas.
1.Generar Oficio: Contiene el listado definitivos de sociedades que debían enviar información financiera a la fecha de máxima de envío y no enviaron.
2. Total de soc que no enviaron: Es el listado de sociedades que con respecto a la muestra 2016 debían enviar información financiera y no enviaron de acuerdo a los controles generados.
3. Soc que no están muestra 2016: Contiene el listado de sociedades que no enviaron pero que están excluidas del aplicativo de control muestra.
4.Soc canceladas en SIGS: Contiene el listado de sociedades que no enviaron pero que están canceladas o Exentas en el SIGS.
5. Soc en liq jud, liq vol: Son sociedades que están registradas en alguna situación en el SIGS  y que no deben enviar la Taxonomía 01 de Estados financieros de fin de ejercicio 2016.</t>
  </si>
  <si>
    <t>Desde enero a abril de 2017, de acuerdo al orden de ingreso al grupo, se ha efectuado la apertura de los procesos en orden cronológico.
Los autos de decisión pueden ser consultados directamente en el Grupo de Control Disciplinario, teniendo en cuenta que las decisiones que maneja el grupo son de cáracter reservado.</t>
  </si>
  <si>
    <t>Desde enero a abril de 2017, el secretario administrativo ha revisado 65 decisiones, las cuales han sido aprobadas por la Coordinadora del Grupo, y quedan registradas en cada uno de los autos.
Los autos de decisión pueden ser consultados directamente en el Grupo de Control Disciplinario, teniendo en cuenta que las decisiones que maneja el grupo son de cáracter reservado.</t>
  </si>
  <si>
    <t>Desde enero a abril de 2017, el secretario administrativo ha revisado 65  decisiones, las cuales han sido aprobadas por la Coordinadora del Grupo, y quedan registradas en cada uno de los autos. 
Los autos de decisión pueden ser consultados directamente en el Grupo de Control Disciplinario, teniendo en cuenta que las decisiones que maneja el grupo son de cáracter reservado.</t>
  </si>
  <si>
    <t>Arquitectura de Datos</t>
  </si>
  <si>
    <t>Aleatoriamente se revisaron diferentes providencias en el aplicativo de postal y se evidenció que tienen el uso de Dependencia como jerarquía de seguridad, la otra evidencia tiene jerarquía abierta- abierta, por solicitud del grupo de gestión levantar la jerarquía, como se ve en la Evidencia del correo electrónico.</t>
  </si>
  <si>
    <t>Se revisaron los borradores de las providencias proyectadas por los ponentes, con el fin de establecer si los mismos se encontraban acordes con las normas y los antecedentes del tema tratado en cada uno. Ya establecido que cumplían con lo mencionado se procedió a firmarlas las que eran para firma de la Coordinadora y las del Delegado fueron revisadas por los asesores y finalmente se pasaron para firma.</t>
  </si>
  <si>
    <t>El liquidador aporta tres propuestas de peritos avaluadores, que una vez es proyectado por el ponente económico el auto de designación, son evaluadas por el Coordinador y de ellas se selecciona la más conveniente para el proceso de liquidación, con base en la propuesta económica y los servicios ofrecidos, el cual a criterio de la Coordinadora debe coincidir con el designado por el ponente.</t>
  </si>
  <si>
    <t>Coordinadora del Grupo.
Funcionario encargado</t>
  </si>
  <si>
    <t xml:space="preserve"> Ponente Jurídico y Coordinadora del Grupo</t>
  </si>
  <si>
    <t>Coordinadora y Ponente Económico</t>
  </si>
  <si>
    <t>1.     Estudio de las solicitudes de conciliación, para el trámite de los casos cuya tipología de conflicto este acorde con la presentada por el Centro en la solicitud de autorización de funcionamiento.
2.     Programación de la Audiencia a más tardar dos meses después de la radicación de la solicitud, según el número de casos y la agenda del concililador.</t>
  </si>
  <si>
    <t xml:space="preserve">1. El conciliador asignado.
2.     El Conciliador Asignado.
</t>
  </si>
  <si>
    <t xml:space="preserve">1. El nuevo proceso de contratación, se encuentra en la fase de aprobación por parte del comité de contratación para publicar pliegos ver radicado No. 2017-01-199940
2. Se tienen firmados los acuerdos de confidencialidad de los contratistas de mesa de ayuda T&amp;S TECNOLOGÍA Y SERVICIOS; y de la Unión temporal UT SOFT – IG, soporte plataforma Microsoft y de los profesionales de prestación de servicios, Jhom Hisa, Juan Paredes, Liliana Ladino, Wilder Wilches.
3. Se realiza divulgación mediante la INTRANET relacionada con seguridad de la información al momento de iniciar sesión. Se adjunta pantallazo.
4. Se está adelantando el proceso de contratación para la fase II de fuga de información (Data Loss Prevention) No. 2017-01-191892 </t>
  </si>
  <si>
    <t>1. Se encuentra en funcionamiento el control de acceso al centro de cómputo de la Entidad, mediante carne o huella digital, los registran están en la base de datos del aplicativo control de acceso y es administrado por el Grupo de administración de personal.
2. Se está adelantando el proceso de contratación para la fase II de fuga de información (Data Loss Prevention) No.
3. Se tiene contrato vigente con el Ing. Mario Alirio Latorre para adelantar los temas del SGSI.
4. Se diligencian lo formatos con código de trámite 46001 para la asignación de permisos de acceso a la información</t>
  </si>
  <si>
    <t>1. Grupo de Gestión Documental: Adjunto evidencia donde consta la concertación de objetivos.
2. Grupo de Apoyo Judicial: Adjunto como evidencia el acta de compromisos con los Contratistas a  cargo.
3. Grupo de Gestión Documental: Adjunto evidencia donde constan las planillas de control de préstamo diligenciadas.
4. Grupo de Apoyo Judicial  Adjunto como evidencia Hojas de Control hacia Afuera diligenciadas para el presente trimestre.</t>
  </si>
  <si>
    <t>1. Diligenciamiento del formato de control de cambios al ambiente productivo y reunión del comité para las aprobaciones de los cambios. 
2. Se diligencian los formatos de y hojas de chequeo de los flujos de BPM.. 
3. Se presentaron a los contratistas de prestación de servicios profesionales, las políticas de seguridad.</t>
  </si>
  <si>
    <t>Dirección de Informática y Desarrollo</t>
  </si>
  <si>
    <t>Oficina de Control Interno</t>
  </si>
  <si>
    <t>Analista Grupo de Estudios Económicos y Financieros</t>
  </si>
  <si>
    <t>La auditoría a la muestra no se puede realizar aun, debido a que el plazo de recepción de información financiera, según Circular Externa No. 201-000009 y 201-000010  del 24 de Noviembre de 2016, se vence hasta el 15 de mayo de 2017. Por lo tanto sin información financiera no se puede construir el modelo, y sin modelo no se puede realizar auditoria.
Debe tenerse en cuenta que la periodicidad establecida para el control es Anual, para el primer cuatrimestre no se tenian programado la ejecución de la misma.</t>
  </si>
  <si>
    <r>
      <rPr>
        <b/>
        <sz val="10"/>
        <rFont val="Arial"/>
        <family val="2"/>
      </rPr>
      <t xml:space="preserve">1. </t>
    </r>
    <r>
      <rPr>
        <sz val="10"/>
        <rFont val="Arial"/>
        <family val="2"/>
      </rPr>
      <t xml:space="preserve">Concertación de objetivos. </t>
    </r>
    <r>
      <rPr>
        <b/>
        <sz val="10"/>
        <rFont val="Arial"/>
        <family val="2"/>
      </rPr>
      <t xml:space="preserve">(gestión documental) </t>
    </r>
    <r>
      <rPr>
        <sz val="10"/>
        <rFont val="Arial"/>
        <family val="2"/>
      </rPr>
      <t xml:space="preserve">y acta de compromisos con los contratistas </t>
    </r>
    <r>
      <rPr>
        <b/>
        <sz val="10"/>
        <rFont val="Arial"/>
        <family val="2"/>
      </rPr>
      <t xml:space="preserve">(apoyo  judicial).
</t>
    </r>
    <r>
      <rPr>
        <sz val="10"/>
        <rFont val="Arial"/>
        <family val="2"/>
      </rPr>
      <t xml:space="preserve">
</t>
    </r>
    <r>
      <rPr>
        <b/>
        <sz val="10"/>
        <rFont val="Arial"/>
        <family val="2"/>
      </rPr>
      <t xml:space="preserve">2. </t>
    </r>
    <r>
      <rPr>
        <sz val="10"/>
        <rFont val="Arial"/>
        <family val="2"/>
      </rPr>
      <t>Planillas de control de préstamo diligenciadas</t>
    </r>
    <r>
      <rPr>
        <b/>
        <sz val="10"/>
        <rFont val="Arial"/>
        <family val="2"/>
      </rPr>
      <t xml:space="preserve"> (gestión documental);</t>
    </r>
    <r>
      <rPr>
        <sz val="10"/>
        <rFont val="Arial"/>
        <family val="2"/>
      </rPr>
      <t xml:space="preserve"> Hojas de control hacia afuera diligenciadas </t>
    </r>
    <r>
      <rPr>
        <b/>
        <sz val="10"/>
        <rFont val="Arial"/>
        <family val="2"/>
      </rPr>
      <t>(apoyo judicial).</t>
    </r>
  </si>
  <si>
    <r>
      <rPr>
        <b/>
        <sz val="10"/>
        <rFont val="Arial"/>
        <family val="2"/>
      </rPr>
      <t xml:space="preserve">1. </t>
    </r>
    <r>
      <rPr>
        <sz val="10"/>
        <rFont val="Arial"/>
        <family val="2"/>
      </rPr>
      <t>Asignación de 2 funcionarios</t>
    </r>
    <r>
      <rPr>
        <b/>
        <sz val="10"/>
        <rFont val="Arial"/>
        <family val="2"/>
      </rPr>
      <t xml:space="preserve"> (gestión documental) </t>
    </r>
    <r>
      <rPr>
        <sz val="10"/>
        <rFont val="Arial"/>
        <family val="2"/>
      </rPr>
      <t>y 6 contratistas</t>
    </r>
    <r>
      <rPr>
        <b/>
        <sz val="10"/>
        <rFont val="Arial"/>
        <family val="2"/>
      </rPr>
      <t xml:space="preserve"> (apoyo judicial), </t>
    </r>
    <r>
      <rPr>
        <sz val="10"/>
        <rFont val="Arial"/>
        <family val="2"/>
      </rPr>
      <t xml:space="preserve">para desempeñar la actividad relacionada con el suministro de expedientes a terceros y a funcionarios. 
</t>
    </r>
    <r>
      <rPr>
        <b/>
        <sz val="10"/>
        <rFont val="Arial"/>
        <family val="2"/>
      </rPr>
      <t xml:space="preserve">2. </t>
    </r>
    <r>
      <rPr>
        <sz val="10"/>
        <rFont val="Arial"/>
        <family val="2"/>
      </rPr>
      <t xml:space="preserve"> Manejo de planillas destinadas para el registro de los prestamos de expedientes </t>
    </r>
    <r>
      <rPr>
        <b/>
        <sz val="10"/>
        <rFont val="Arial"/>
        <family val="2"/>
      </rPr>
      <t xml:space="preserve">(gestión documental); </t>
    </r>
    <r>
      <rPr>
        <sz val="10"/>
        <rFont val="Arial"/>
        <family val="2"/>
      </rPr>
      <t xml:space="preserve">diligenciamiento de hojas de control hacia afuera para registrar los préstamos de expedientes </t>
    </r>
    <r>
      <rPr>
        <b/>
        <sz val="10"/>
        <rFont val="Arial"/>
        <family val="2"/>
      </rPr>
      <t>(apoyo judicial)</t>
    </r>
  </si>
  <si>
    <t>Coordinador del Grupo de Investigaciones Administrativas, Coordinador del Grupo de Supervisión Especial y Coordinador del Grupo de Conglomerados</t>
  </si>
  <si>
    <t>Coordinador del Grupo de Investigaciones Administrativas, Coordinador del Grupo de Supervisión Especial</t>
  </si>
  <si>
    <t>1. Elaboración  y revisión del programa de visita (por parte del coordinador del grupo), el cual contiene todos los puntos a verificar en la toma de información.
2. Revisión del informe de visita por parte de los coordinadores que manejan investigaciones administrativas.</t>
  </si>
  <si>
    <t>Coordinador del grupo Trámites Societarios</t>
  </si>
  <si>
    <t>Coordinador del Grupo Trámites Societarios, Coordinador del Grupo de Supervisión Especial, Coordinador del Grupo de Conglomerados, Coordinador del Grupo  Control de Sociedades y Seguimiento a Acuerdos de Reestructuración</t>
  </si>
  <si>
    <t>Coordinador del Grupo  Control de Sociedades y Seguimiento a Acuerdos de Reestructuración</t>
  </si>
  <si>
    <t xml:space="preserve">
Coordinador del Grupo de Análisis y Seguimiento Financiero</t>
  </si>
  <si>
    <t xml:space="preserve">
Coordinador y funcionarios del Grupo de Análisis y Seguimiento Financiero</t>
  </si>
  <si>
    <t>Comité de Seguimiento Trimestral</t>
  </si>
  <si>
    <t>Se adjunta evidencia donde consta la participación en el comité de supervisión.</t>
  </si>
  <si>
    <t>Se adjunta evidencia donde consta la revisión (firma) de una solicitud de información.</t>
  </si>
  <si>
    <t>1) Se adjunta acta de comité primario donde se dio la instrucción de jerarquizar documentos.
2) Se adjunta pantallazo de revisión de jerarquización en el aplicativo postal</t>
  </si>
  <si>
    <t>Los borradores de las providencias se revisaron confrontándolas con las normas y los antecedentes del tema. Las que son de la firma de la Coordinadora, se firman. Las del Delegado son revisadas por los asesores y luego pasa a firma.</t>
  </si>
  <si>
    <t>Se socializó el tipo de seguridad que deben tener las providencias, el cual quedó definido como el de Dependencia. Algunos casos específicos tendrán otro tipo de seguridad.</t>
  </si>
  <si>
    <t>Ponentes Grupo de Intervenidas</t>
  </si>
  <si>
    <t>Coordinadora Grupo Intervenidas respecto de la supervisión y firma de los proyectos que se generan para su dependencia y supervisión para aquellos que son para firma de la Delagatura.</t>
  </si>
  <si>
    <t>Se evidencia registro de la camara de Vigilancia y en otro lugar con otro custodio el sello de los cheques. Certificacion  de firmas actualizado</t>
  </si>
  <si>
    <t>Subdirector Financiero Coordinador de Tesoreria</t>
  </si>
  <si>
    <t>Se evidencia actualizacion de permisos en Share Point</t>
  </si>
  <si>
    <t>Subdirecto Financiero  Coordinador de Gestion de Cobro persuasivo y Coactivo</t>
  </si>
  <si>
    <t>Subdirector Financiero Coordiando de Contabilidad</t>
  </si>
  <si>
    <t>Se  verificó que las diversas erogaciones tales como liquidaciones definitivas, pago de conciliaciones de REA y nómina saliera con el debido procedimiento y expedición de acto administrativo, para el primer cuatrimestre.</t>
  </si>
  <si>
    <t xml:space="preserve">Coordinadora Grupo Administración de Personal </t>
  </si>
  <si>
    <t xml:space="preserve">Se verificó que los candidatos que se vincularon a la entidad como funcionarios cumplen con todos los requisitos exigidos en el manual de funciones aprobado por la entidad. Para cada nombramiento realizado, existe un estudio de verificación de requisitos, donde se consigna el cumplimiento de los requisitos de estudio y experiencia relacionada. La historia laboral de cada funcionario tiene copia del estudio y de la certificación de cumplimento de requisitos firmada por el Coordinador de Administración de Personal.  </t>
  </si>
  <si>
    <t>Coordinadora Grupo Administración de Personal y Funcionario a cargo de vinculaciones</t>
  </si>
  <si>
    <t>Se evidencia reporte de SIIF de las Disminuciones realizadas en el cuatrimestre y su depuración</t>
  </si>
  <si>
    <t>Gerentes públicos</t>
  </si>
  <si>
    <t>Se han materializado riesgos de corrupción
 SI o No</t>
  </si>
  <si>
    <t>Se han detectado riesgos emergentes?
SI o NO</t>
  </si>
  <si>
    <t>Describa los riesgos emergentes</t>
  </si>
  <si>
    <t>A la fecha no se ha realizado la auditoria a este proceso. La programación de la Auditoria Interna, se establecio para ejecutar en el tercer Cuatrimestre del año en curso.</t>
  </si>
  <si>
    <t>NA</t>
  </si>
  <si>
    <r>
      <rPr>
        <sz val="10"/>
        <rFont val="Arial"/>
        <family val="2"/>
      </rPr>
      <t xml:space="preserve">Previa publicación de los conceptos estos deben pasar por la revisión de cada responsable de emitirlos antes de su publicación en la pagina WEB.
Ver conceptos en el link:
</t>
    </r>
    <r>
      <rPr>
        <u val="single"/>
        <sz val="10"/>
        <color indexed="12"/>
        <rFont val="Arial"/>
        <family val="2"/>
      </rPr>
      <t xml:space="preserve">
http://www.supersociedades.gov.co/superintendencia/normatividad/conceptos/conceptos-juridicos/Paginas/ConceptosJuridicos.aspx</t>
    </r>
  </si>
  <si>
    <r>
      <rPr>
        <sz val="10"/>
        <rFont val="Arial"/>
        <family val="2"/>
      </rPr>
      <t xml:space="preserve">Las fichas de los proyectos y sus seguimientos se encuentran en el link: </t>
    </r>
    <r>
      <rPr>
        <u val="single"/>
        <sz val="10"/>
        <color indexed="12"/>
        <rFont val="Arial"/>
        <family val="2"/>
      </rPr>
      <t xml:space="preserve">
http://intranet/DSS/OAP/DOCS/Documentos/Forms/AllItems.aspx?RootFolder=%2FDSS%2FOAP%2FDOCS%2FDocumentos%2FA%C3%B1o%202017%2FPortafolio%20de%20proyectos%202017%2F1%2E%20Proyectos%5Festrat%C3%A9gicos&amp;InitialTabId=Ribbon%2EDocument&amp;VisibilityContext=WSSTabPersistence
</t>
    </r>
    <r>
      <rPr>
        <sz val="10"/>
        <rFont val="Arial"/>
        <family val="2"/>
      </rPr>
      <t xml:space="preserve">
Se realizo Comité Gerencial para el Primer Trimestre del 2017, el día 28 de Abirl de 2017.</t>
    </r>
  </si>
  <si>
    <t>Se efectuó el cruce entre la base con los procesos que se tiene en SharePoint frente a lo arrojado en el DM con los documentos proferidos por el Grupo y sobre la diferencia encontrada se envió a los respectivos funcionarios y pudo realizarse la verificación correspondiente.</t>
  </si>
  <si>
    <t>En los casos que fue necesario se profirió el respectivo oficio de observaciones al concursado y cada convocatoria para reforma fue enviado el informe correpondiente, así como la respectiva guía de la convocatoria.</t>
  </si>
  <si>
    <t xml:space="preserve">Coordinador Grupo y ponentes financieros </t>
  </si>
  <si>
    <t xml:space="preserve">Coordinador de Grupo y Ponentes financieros y Jurídicos </t>
  </si>
  <si>
    <t>Se efectuó la revisión de tres contestaciones de demandas en el primer cuatrimestre 2017. A la fecha no se ha celebrado contrato de vigilancia judicial y por tanto, el seguimiento a los términos se hará una vez firmado el contrato;  no obstante, los abogados realizan el control de los procesos a través de la página de la rama judicial, con salvedad que existió un lapso en el que no funcionó el aplicativo de la Rama Judicial.</t>
  </si>
  <si>
    <t>Coordinadora Grupo Defensa Judicial</t>
  </si>
  <si>
    <r>
      <rPr>
        <b/>
        <sz val="10"/>
        <rFont val="Arial"/>
        <family val="2"/>
      </rPr>
      <t>3 Gestión Judicial</t>
    </r>
    <r>
      <rPr>
        <sz val="10"/>
        <rFont val="Arial"/>
        <family val="2"/>
      </rPr>
      <t xml:space="preserve">
Defender a la entidad en aras de preservar el patrimonio público </t>
    </r>
  </si>
  <si>
    <r>
      <rPr>
        <b/>
        <sz val="10"/>
        <rFont val="Arial"/>
        <family val="2"/>
      </rPr>
      <t xml:space="preserve">14 Recuperación empresarial
</t>
    </r>
    <r>
      <rPr>
        <sz val="10"/>
        <rFont val="Arial"/>
        <family val="2"/>
      </rPr>
      <t xml:space="preserve">Pretender a través de un acuerdo, preservar empresas viables y normalizar sus relaciones comerciales y crediticias, mediante su reestructuración operacional, administrativa de activos o pasivos
</t>
    </r>
  </si>
  <si>
    <r>
      <t xml:space="preserve">* Grupo trámites societarios: </t>
    </r>
    <r>
      <rPr>
        <sz val="10"/>
        <rFont val="Arial"/>
        <family val="2"/>
      </rPr>
      <t>Oficios de aprobación  calculo actuarial enviado a la sociedad y a la  Dian correspondiente. Se adjunta como evidencia oficios a las sociedades: 
BATERIAS WILLARD
NESTLE DE COLOMBIA
PHILAAC SAS</t>
    </r>
  </si>
  <si>
    <r>
      <t xml:space="preserve">* Grupo trámites societarios: </t>
    </r>
    <r>
      <rPr>
        <sz val="10"/>
        <rFont val="Arial"/>
        <family val="2"/>
      </rPr>
      <t>Memorando revisión reforma estatutaria de las sociedades:
ALIMENTOS CARNICOS ZONA FRANCA SANTAFE SAS
IVESUR COLOMBIA S.A.</t>
    </r>
  </si>
  <si>
    <r>
      <rPr>
        <b/>
        <sz val="10"/>
        <rFont val="Arial"/>
        <family val="2"/>
      </rPr>
      <t>* Grupo de investigaciones administrativas:</t>
    </r>
    <r>
      <rPr>
        <sz val="10"/>
        <rFont val="Arial"/>
        <family val="2"/>
      </rPr>
      <t xml:space="preserve"> Se adjuntan 5 evidencias de programas e informes revisados por la coordinación del grupo.
</t>
    </r>
    <r>
      <rPr>
        <b/>
        <sz val="10"/>
        <rFont val="Arial"/>
        <family val="2"/>
      </rPr>
      <t>* Grupo de supervisión especial:</t>
    </r>
    <r>
      <rPr>
        <sz val="10"/>
        <rFont val="Arial"/>
        <family val="2"/>
      </rPr>
      <t xml:space="preserve"> Se adjunta la evidencia que acredita la revisión del informe de supervisión.
</t>
    </r>
    <r>
      <rPr>
        <b/>
        <sz val="10"/>
        <rFont val="Arial"/>
        <family val="2"/>
      </rPr>
      <t xml:space="preserve">
* Grupo de conglomerados:</t>
    </r>
    <r>
      <rPr>
        <sz val="10"/>
        <rFont val="Arial"/>
        <family val="2"/>
      </rPr>
      <t xml:space="preserve"> Se adjunta la evidencia donde consta la revisión de la toma de información por parte del coordinador del grupo.</t>
    </r>
  </si>
  <si>
    <r>
      <rPr>
        <b/>
        <sz val="10"/>
        <rFont val="Arial"/>
        <family val="2"/>
      </rPr>
      <t xml:space="preserve">* Grupo de investigaciones administrativas: </t>
    </r>
    <r>
      <rPr>
        <sz val="10"/>
        <rFont val="Arial"/>
        <family val="2"/>
      </rPr>
      <t>Se adjunta evidencia con la revisión del flujo de documentos del sistema (Postal).</t>
    </r>
    <r>
      <rPr>
        <b/>
        <sz val="10"/>
        <rFont val="Arial"/>
        <family val="2"/>
      </rPr>
      <t xml:space="preserve">
* Grupo de supervisión especial:</t>
    </r>
    <r>
      <rPr>
        <sz val="10"/>
        <rFont val="Arial"/>
        <family val="2"/>
      </rPr>
      <t xml:space="preserve"> Todos los proyectos de resoluciones se remitieron a la Delegatura para su correspondiente revisión. La evidencia está en el radicador. </t>
    </r>
  </si>
  <si>
    <r>
      <rPr>
        <b/>
        <sz val="10"/>
        <rFont val="Arial"/>
        <family val="2"/>
      </rPr>
      <t>* Grupo de investigaciones administrativas:</t>
    </r>
    <r>
      <rPr>
        <sz val="10"/>
        <rFont val="Arial"/>
        <family val="2"/>
      </rPr>
      <t xml:space="preserve"> Se adjunta evidencia del formato sanciones.
</t>
    </r>
    <r>
      <rPr>
        <b/>
        <sz val="10"/>
        <rFont val="Arial"/>
        <family val="2"/>
      </rPr>
      <t>* Grupo de supervisión especial:</t>
    </r>
    <r>
      <rPr>
        <sz val="10"/>
        <rFont val="Arial"/>
        <family val="2"/>
      </rPr>
      <t xml:space="preserve"> Para las resoluciones que imponen multas se debe diligenciar un formato establecido por la Delegatura, se adjunta como evidencia.
</t>
    </r>
    <r>
      <rPr>
        <b/>
        <sz val="10"/>
        <rFont val="Arial"/>
        <family val="2"/>
      </rPr>
      <t xml:space="preserve">* Grupo de conglomerados: </t>
    </r>
    <r>
      <rPr>
        <sz val="10"/>
        <rFont val="Arial"/>
        <family val="2"/>
      </rPr>
      <t>Se adjunta evidencia del formato para el control de las sanciones revisado y firmado.</t>
    </r>
  </si>
  <si>
    <r>
      <rPr>
        <b/>
        <sz val="10"/>
        <rFont val="Arial"/>
        <family val="2"/>
      </rPr>
      <t xml:space="preserve">* Grupo de investigaciones administrativas: </t>
    </r>
    <r>
      <rPr>
        <sz val="10"/>
        <rFont val="Arial"/>
        <family val="2"/>
      </rPr>
      <t xml:space="preserve">El acta de reunión y verificación de la jerarquización se realizará en el segundo cuatrimestre.
</t>
    </r>
    <r>
      <rPr>
        <b/>
        <sz val="10"/>
        <rFont val="Arial"/>
        <family val="2"/>
      </rPr>
      <t xml:space="preserve">* Grupo de supervisión especial: </t>
    </r>
    <r>
      <rPr>
        <sz val="10"/>
        <rFont val="Arial"/>
        <family val="2"/>
      </rPr>
      <t xml:space="preserve">La sensibilización de este tema se realizó en los grupos primarios (ver actas).
</t>
    </r>
    <r>
      <rPr>
        <b/>
        <sz val="10"/>
        <rFont val="Arial"/>
        <family val="2"/>
      </rPr>
      <t xml:space="preserve">* Grupo de conglomerados: </t>
    </r>
    <r>
      <rPr>
        <sz val="10"/>
        <rFont val="Arial"/>
        <family val="2"/>
      </rPr>
      <t xml:space="preserve">Se adjunta acta donde se recuerda y capacita a los funcionarios la jerarquización de los documentos.
</t>
    </r>
  </si>
  <si>
    <r>
      <t xml:space="preserve">8 </t>
    </r>
    <r>
      <rPr>
        <b/>
        <sz val="10"/>
        <rFont val="Arial"/>
        <family val="2"/>
      </rPr>
      <t xml:space="preserve">Actuaciones y autorizaciones administrativas
</t>
    </r>
    <r>
      <rPr>
        <sz val="10"/>
        <rFont val="Arial"/>
        <family val="2"/>
      </rPr>
      <t xml:space="preserve">
 Adoptar las medidas administrativas consagradas en la ley, así como atender las solicitudes de autorización de reformas estatutarias, tales como: fusión, escisión, disminución de capital y las autorizaciones en materia de normalización de pasivo pensional y aprobación del cálculo actuarial.</t>
    </r>
  </si>
  <si>
    <r>
      <rPr>
        <b/>
        <sz val="10"/>
        <rFont val="Arial"/>
        <family val="2"/>
      </rPr>
      <t xml:space="preserve">9 Investigaciones administrativas
</t>
    </r>
    <r>
      <rPr>
        <sz val="10"/>
        <rFont val="Arial"/>
        <family val="2"/>
      </rPr>
      <t xml:space="preserve">
 Investigar las irregularidades de tipo jurídico, contable, administrativo y financiero en que incurran las sociedades sujetas a la supervisión de la entidad y adoptar las medidas que sean pertinentes con el fin de lograr la normalización de la actividad económica del ente investigado</t>
    </r>
  </si>
  <si>
    <t>Se hizo control a la jerarquización de una muestra de providencias emitidas en 5 expedientes,   comprendidas entre el auto de apertura de la investigación hasta el recurso de reposición a la decisión de fondo.</t>
  </si>
  <si>
    <t xml:space="preserve">En el perido 1-01-17 al 30-04-17 se presentaron 30 proyectos de multa, respecto de los cuales  se verificó el monto, el porcentaje y los criterios de las multas contra el documento interno de trabajo por parte del Coordinador. </t>
  </si>
  <si>
    <t>En las reuniones de grupo primario, el Coordinador reiteró a los ponentes, el cumplimiento de los plazos para la entrega oportuna de los proyectos y adjuntó al final de cada  acta el inventario de caducidades.</t>
  </si>
  <si>
    <r>
      <rPr>
        <b/>
        <sz val="10"/>
        <rFont val="Arial"/>
        <family val="2"/>
      </rPr>
      <t xml:space="preserve">10 Régimen cambiario
</t>
    </r>
    <r>
      <rPr>
        <sz val="10"/>
        <rFont val="Arial"/>
        <family val="2"/>
      </rPr>
      <t xml:space="preserve">
 Ejercer las funciones de vigilancia y control sobre el cumplimiento del régimen cambiario, en materia de inversión extranjera, inversión colombiana en el exterior y operaciones de endeudamiento externo</t>
    </r>
  </si>
  <si>
    <t>Coordinadora Grupo Régimen Cambiario</t>
  </si>
  <si>
    <r>
      <t xml:space="preserve">* Grupo trámites societarios: </t>
    </r>
    <r>
      <rPr>
        <sz val="10"/>
        <rFont val="Arial"/>
        <family val="2"/>
      </rPr>
      <t>Acta Grupo Primario de fecha 30 de enero de 2017, donde se imparte la instrucción a los ponentes del grupo.</t>
    </r>
    <r>
      <rPr>
        <b/>
        <sz val="10"/>
        <rFont val="Arial"/>
        <family val="2"/>
      </rPr>
      <t xml:space="preserve">
* Grupo de supervisión especial: </t>
    </r>
    <r>
      <rPr>
        <sz val="10"/>
        <rFont val="Arial"/>
        <family val="2"/>
      </rPr>
      <t>En grupo primario se recordó a los funcionarios su deber de actuar conforme a las normas establecidas en cada trámite.</t>
    </r>
    <r>
      <rPr>
        <b/>
        <sz val="10"/>
        <rFont val="Arial"/>
        <family val="2"/>
      </rPr>
      <t xml:space="preserve">
* Grupo de conglomerados: </t>
    </r>
    <r>
      <rPr>
        <sz val="10"/>
        <rFont val="Arial"/>
        <family val="2"/>
      </rPr>
      <t>Se adjunta acta de grupo primario donde se recuerda a los funcionarios la actuación bajo los parametros legales.</t>
    </r>
    <r>
      <rPr>
        <b/>
        <sz val="10"/>
        <rFont val="Arial"/>
        <family val="2"/>
      </rPr>
      <t xml:space="preserve">
* Grupo control de sociedades y seguimiento a acuerdos de reestructuración: </t>
    </r>
    <r>
      <rPr>
        <sz val="10"/>
        <rFont val="Arial"/>
        <family val="2"/>
      </rPr>
      <t>Se adjunta acta de grupo primario donde se da instrucción a los funcionarios de asistir a las tomas de información en compañia de otro funcionario, para garantizar una adecuada gestión de supervisión.</t>
    </r>
  </si>
  <si>
    <t>Verificar que la todas las quejas y denuncias presentadas sobre incumplimiento del acuerdo se gestionen conforme a la ley 550.</t>
  </si>
  <si>
    <t>Oficios revisados por el coordinador del grupo.</t>
  </si>
  <si>
    <t>No</t>
  </si>
  <si>
    <r>
      <t xml:space="preserve">* Grupo control de sociedades y seguimiento a acuerdos de reestructuración: </t>
    </r>
    <r>
      <rPr>
        <sz val="10"/>
        <rFont val="Arial"/>
        <family val="2"/>
      </rPr>
      <t>Se adjunta la evidencia de oficios revisados por el coordinador del grupo.</t>
    </r>
  </si>
  <si>
    <t>No. correos electrónicos de solicitud</t>
  </si>
  <si>
    <t>Oficina asesora de planeación / Dirección de informática</t>
  </si>
  <si>
    <t>Disponibilidad de información de rendición de cuentas en redes sociales como Facebook y twiter.</t>
  </si>
  <si>
    <t>Redes sociales utilizadas para difusión del rendición de cuentas</t>
  </si>
  <si>
    <t>No. de redes sociales disponibles para temas de la audiencia de rendición de cuentas.</t>
  </si>
  <si>
    <t>Correos electrónicos con solicitud de elaboración del Informe de Gestión de Rendición de cuentas y con lineamientos sobre su presentación.</t>
  </si>
  <si>
    <t>Responsables de procesos / Oficina Asesora de planeación</t>
  </si>
  <si>
    <t>PARTICIPACIÓN CIUDADANA</t>
  </si>
  <si>
    <t>No. acciones asociadas al control realizadas / No. acciones asociadas al control programadas</t>
  </si>
  <si>
    <r>
      <t xml:space="preserve">Permiso uso SISTEMA DE STORME, SIGS, SID y XBRL.
</t>
    </r>
    <r>
      <rPr>
        <b/>
        <sz val="10"/>
        <rFont val="Arial"/>
        <family val="2"/>
      </rPr>
      <t>MARZO:</t>
    </r>
    <r>
      <rPr>
        <sz val="10"/>
        <rFont val="Arial"/>
        <family val="2"/>
      </rPr>
      <t xml:space="preserve">
En el mes de marzo se hizo la solicitud de permiso de acceso al sistema para la contratista Clauidi Avila
</t>
    </r>
    <r>
      <rPr>
        <b/>
        <sz val="10"/>
        <rFont val="Arial"/>
        <family val="2"/>
      </rPr>
      <t>ABRIL</t>
    </r>
    <r>
      <rPr>
        <sz val="10"/>
        <rFont val="Arial"/>
        <family val="2"/>
      </rPr>
      <t xml:space="preserve">
En el mes de abril se hizo la solicitud de permiso de acceso a los sistemas para el funcionario Aldemar Mendoza Cubillos
</t>
    </r>
  </si>
  <si>
    <r>
      <rPr>
        <b/>
        <sz val="10"/>
        <rFont val="Arial"/>
        <family val="2"/>
      </rPr>
      <t>FEBRERO</t>
    </r>
    <r>
      <rPr>
        <sz val="10"/>
        <rFont val="Arial"/>
        <family val="2"/>
      </rPr>
      <t xml:space="preserve">
El día 28 de febrero se realizó la reunión del comité primario de los grupos de atención al ciudadano y notificaciones administrativas.
</t>
    </r>
    <r>
      <rPr>
        <b/>
        <sz val="10"/>
        <rFont val="Arial"/>
        <family val="2"/>
      </rPr>
      <t>MARZO</t>
    </r>
    <r>
      <rPr>
        <sz val="10"/>
        <rFont val="Arial"/>
        <family val="2"/>
      </rPr>
      <t xml:space="preserve">
El día 31 de marzo se realizó la reunión del comité primario de los grupos de atención al ciudadano y notificaciones administrativas.
</t>
    </r>
    <r>
      <rPr>
        <b/>
        <sz val="10"/>
        <rFont val="Arial"/>
        <family val="2"/>
      </rPr>
      <t>ABRIL</t>
    </r>
    <r>
      <rPr>
        <sz val="10"/>
        <rFont val="Arial"/>
        <family val="2"/>
      </rPr>
      <t xml:space="preserve">
El día 28 de abril se realizó la reunión del comité primario de los grupos de atención al ciudadano y notificaciones administrativas.                                                                                                                                     </t>
    </r>
  </si>
  <si>
    <r>
      <rPr>
        <b/>
        <sz val="10"/>
        <rFont val="Arial"/>
        <family val="2"/>
      </rPr>
      <t>FEBRERO</t>
    </r>
    <r>
      <rPr>
        <sz val="10"/>
        <rFont val="Arial"/>
        <family val="2"/>
      </rPr>
      <t xml:space="preserve">
El día 28 de febrero se realizó la reunión del comité primario de los grupos de atención al ciudadano y notificaciones administrativas.
</t>
    </r>
    <r>
      <rPr>
        <b/>
        <sz val="10"/>
        <rFont val="Arial"/>
        <family val="2"/>
      </rPr>
      <t>MARZO</t>
    </r>
    <r>
      <rPr>
        <sz val="10"/>
        <rFont val="Arial"/>
        <family val="2"/>
      </rPr>
      <t xml:space="preserve">
El día 31 de marzo se realizó la reunión del comité primario de los grupos de atención al ciudadano y notificaciones administrativas.
</t>
    </r>
    <r>
      <rPr>
        <b/>
        <sz val="10"/>
        <rFont val="Arial"/>
        <family val="2"/>
      </rPr>
      <t>ABRIL</t>
    </r>
    <r>
      <rPr>
        <sz val="10"/>
        <rFont val="Arial"/>
        <family val="2"/>
      </rPr>
      <t xml:space="preserve">
El día 28 de abril se realizó la reunión del comité primario de los grupos de atención al ciudadano y notificaciones administrativas.                                                                                                                                           </t>
    </r>
  </si>
  <si>
    <r>
      <rPr>
        <b/>
        <sz val="10"/>
        <rFont val="Arial"/>
        <family val="2"/>
      </rPr>
      <t>ENERO A MARZO</t>
    </r>
    <r>
      <rPr>
        <sz val="10"/>
        <rFont val="Arial"/>
        <family val="2"/>
      </rPr>
      <t xml:space="preserve">
Radicaciones según cuadros de funcionarios y soportes de evidencias hojas de ruta enero, feb, marzo de 2017. Hojas de ruta al asar del mes de febrero y marzo. Correos electronicos para las evidencias del plan operativo del Grupo de Notificaciones Administrativas.
</t>
    </r>
    <r>
      <rPr>
        <b/>
        <sz val="10"/>
        <rFont val="Arial"/>
        <family val="2"/>
      </rPr>
      <t xml:space="preserve">ABRIL
</t>
    </r>
    <r>
      <rPr>
        <sz val="10"/>
        <rFont val="Arial"/>
        <family val="2"/>
      </rPr>
      <t>Correos electronicos de asignación de trámites de notificación durante el mes de abril.
Hojas de ruta aleatorias del mes de abril
Diligenciamiento del CUADRO DE CONTROL Y SEGUIMIENTO DE NOTIFICACIONES durante el mes de abril</t>
    </r>
    <r>
      <rPr>
        <sz val="10"/>
        <rFont val="Arial"/>
        <family val="2"/>
      </rPr>
      <t xml:space="preserve">
</t>
    </r>
  </si>
  <si>
    <t>Número de FNSC en las que participa la Entidad</t>
  </si>
  <si>
    <t>Listado de asistencia a la Feria Nacional de Servicio al Ciudadano y registro fotográfico del evento</t>
  </si>
  <si>
    <t>Matríz del proyecto estratégico con las evidencias del avance</t>
  </si>
  <si>
    <t>Matriz actualizada</t>
  </si>
  <si>
    <t>Grupo de Atención al Ciudadano y Grupo de Sistemas y Arquitectura de Tecnología</t>
  </si>
  <si>
    <t>Seguimiento y monitoreo a los riesgos en Derechos Humanos</t>
  </si>
  <si>
    <t>Solución tecnológica puesta en ambiente productivo</t>
  </si>
  <si>
    <t>Capacitación sobre protocolos de atención al ciudadano, dictada a servidores públicos y contratistas de la Entidad</t>
  </si>
  <si>
    <t>Registro de asistencia</t>
  </si>
  <si>
    <t>No. de registros de asistencia diligenciados</t>
  </si>
  <si>
    <t>Grupo de Atención al Ciudadano y Grupo de Talento Humano</t>
  </si>
  <si>
    <t>Realizar un evento en el cual se otorgue un reconocimiento a los servidores públicos que tienen dentro de sus funciones,  la atención al ciudadano</t>
  </si>
  <si>
    <t>Evento</t>
  </si>
  <si>
    <t>Evento reconocimiento</t>
  </si>
  <si>
    <t>Actualizar la Carta de Trato Digno</t>
  </si>
  <si>
    <t>N.A</t>
  </si>
  <si>
    <t>Informe trimestral de PQRS</t>
  </si>
  <si>
    <t xml:space="preserve">No. informes </t>
  </si>
  <si>
    <t>Realización de chat temáticos en temas misionales</t>
  </si>
  <si>
    <t>Participación de la Entidad en la Feria Nacional de Servicio al Ciudadano, organizadas por el Departamento Nacional de Planeación, con el fin de dar a conocer a la ciudadanía las competencias misionales y los principales resultados de la gestión de la Superintendencia de Sociedades.</t>
  </si>
  <si>
    <t>Adquisición de soluciones tecnológicas de acuerdo con el modelo multicanal de atención al ciudadano, que facilite la prestación de los servicios y trámites que presta la Entidad a los ciudadanos a través de los canales de atención de la Superintendencia de Sociedades.</t>
  </si>
  <si>
    <t xml:space="preserve">Una solución tecnológica en los canales telefónico, virtual y en generación de informes y monitoreo 
</t>
  </si>
  <si>
    <t>No. de informes de análisis de resultados de la encuesta elaborados</t>
  </si>
  <si>
    <t>Seguimiento al programa de participación ciudadana de la Entidad</t>
  </si>
  <si>
    <t>Número de documentos</t>
  </si>
  <si>
    <t>Informe semestral</t>
  </si>
  <si>
    <t>Oficina Asesora de Planeación, Grupo de Atención al Ciudadano</t>
  </si>
  <si>
    <t>Foro de socialización del reporte de sostenibilidad 2018 de la Superintendencia de Sociedades</t>
  </si>
  <si>
    <t>Resultados del foro</t>
  </si>
  <si>
    <t>Foro de servicios de atención al ciudadano</t>
  </si>
  <si>
    <t>Resultado del foro</t>
  </si>
  <si>
    <t xml:space="preserve">Capacitar a funcionarios que prestan el servicio de atención al ciudadano en lenguaje de señas. </t>
  </si>
  <si>
    <t>4.3.</t>
  </si>
  <si>
    <t>Instalación de un salvaescaleras en la Intendencia Regional de Cartagena y de ascensores para personas con movilidad reducida en Bogotá</t>
  </si>
  <si>
    <t>Equipos instalados</t>
  </si>
  <si>
    <t>No. de equipos</t>
  </si>
  <si>
    <t>Grupo Administrativo, Grupo de Atención al ciudadano</t>
  </si>
  <si>
    <t xml:space="preserve">Realización de foros interactivos en asuntos misionales </t>
  </si>
  <si>
    <t xml:space="preserve"> Grupo de Atención al Ciudadano</t>
  </si>
  <si>
    <t>1.2.</t>
  </si>
  <si>
    <t>Actualización del Código de Ética y de Buen Gobierno</t>
  </si>
  <si>
    <t>Código actualizado</t>
  </si>
  <si>
    <t>Documento publicado en SGI</t>
  </si>
  <si>
    <t>Actualización del Procedimiento
 ATC-PR-004 Encuesta de Satisfacción al usuario</t>
  </si>
  <si>
    <t>Informe de análisis de resultados (Encuesta semestral y PQRS)</t>
  </si>
  <si>
    <t>Seguimiento semestral a la satisfacción de las respuestas de PQRS y encuestas de satisfacción al ciudadano</t>
  </si>
  <si>
    <t>Seguimiento a la gestión de las PQRS</t>
  </si>
  <si>
    <t>Socialización de la caracterización de usuarios definida por la entidad a los grupos de interés</t>
  </si>
  <si>
    <t>Campaña de Socialización</t>
  </si>
  <si>
    <t>Número de campaña</t>
  </si>
  <si>
    <t>Grupo de Atención al Ciudadano
Subdirección Administrativa</t>
  </si>
  <si>
    <t>Oficina Asesora de Planeación y procesos misionales</t>
  </si>
  <si>
    <t>Realizar campañas de sensibilización de usarios sobre los canales de participación ciudadana utilizados por la entidad.</t>
  </si>
  <si>
    <t>Numero de Campañas</t>
  </si>
  <si>
    <t>Identificación de iniciativas institucionales que promuevan la participación ciudadana en los procesos misionales de la entidad, teniendo en cuenta la definición de los canales y los recursos presupuestales, tecnológicos y humanos que sean requeridos, así mismo  fechas de implementación</t>
  </si>
  <si>
    <t>Informe de Gestión de Rendición de Cuentas elaborado y publicación en página web de la Entidad.</t>
  </si>
  <si>
    <t>Revisión y publicación de la presentación  de la Audiencia de Rendición en la página web de la entidad</t>
  </si>
  <si>
    <t>Presentación publicada en la página web.</t>
  </si>
  <si>
    <t>Diálogo de doble vía con la ciudadanía y sus organizaciones</t>
  </si>
  <si>
    <t>Realización y difusión de la audiencia de rendición de cuentas de manera presencial y vía streaming</t>
  </si>
  <si>
    <t>No. de audiencias de rendición de cuentas realizadas, difundidas y
transmitidas vía streaming</t>
  </si>
  <si>
    <t>Responsabilidad y mejoramiento continuo</t>
  </si>
  <si>
    <t>Elaborar el plan de mejoramiento de la estrategia de rendición de cuentas teniendo en cuenta los resultados obtenidos en FURAG, Indice de transparencia y evaluación de rendición de cuentas, efectuada por la Oficina de Control Interno</t>
  </si>
  <si>
    <t>Plan de Mejoramiento Rendición de Cuentas</t>
  </si>
  <si>
    <t xml:space="preserve">Numero de planes de mejoramiento estructurados </t>
  </si>
  <si>
    <t>Actualización del mapa de riesgos de corrupción 2018 de los procesos de la entidad.</t>
  </si>
  <si>
    <t>Actualización del mapa de riesgos de corrupción 2018</t>
  </si>
  <si>
    <t>Correos con la solicitud de actualización</t>
  </si>
  <si>
    <t>Asesores de la OAP
Responsables del Proceso</t>
  </si>
  <si>
    <t>Incluir en el Aplicativo de Riesgos y Auditoria Interna, los riesgos de corrupción actualizados</t>
  </si>
  <si>
    <t>Matriz de Riesgos de Corrupción del Aplicativo</t>
  </si>
  <si>
    <t>Correo con monitoreo y revisión de la gestión del riesgo y las acciones asociadas al control e identificación de riesgos materializados,  remitido por la OAP a los los responsables de los procesos para su actualización en el aplicativo respectivo y cargue de evidencias.</t>
  </si>
  <si>
    <t>2.7</t>
  </si>
  <si>
    <t>1.6</t>
  </si>
  <si>
    <t>1.7</t>
  </si>
  <si>
    <t xml:space="preserve">pérdida reputaciones </t>
  </si>
  <si>
    <t>Ruta o flujo de documentos del sistema (Postal) y/o correo electrónicos del coordinador.</t>
  </si>
  <si>
    <t xml:space="preserve">Falencia en la seguridad de la custodía de los titulpos de depósito Judicial </t>
  </si>
  <si>
    <t>Suplantación de firmas, para hacer efectivo trámite sobre título de depósito judicial.</t>
  </si>
  <si>
    <t>Denuncia ante autoridades competentes, investigación bancaria e interna en la Entidad, retrasos en los procesos jurisdiccionales.
Detrimento Patrimonial
Pérdida de imagen y credibilidad</t>
  </si>
  <si>
    <t>1. Registro en el Banco Agrario de las firmas de los funcionarios directamente implicados en el trámite de títulos de depósito judicial y, exigencia de dos de las tres firmas registradas en cada título de depósito judicial.
2. Confirmación de título de depósito judicial que supere los $6.000.000,oo, por dos de las tres firmas registradas en Banco Agrario, por parte del entidad bancaria, previo a ejecutar el trámite financiero.</t>
  </si>
  <si>
    <t>1. Evidencia del Banco Agrario de Firmas Registradas
2. Pantallazo o foto registro de Cámaras de seguridad</t>
  </si>
  <si>
    <t>Pérdida o hurto de título de depósito judicial.</t>
  </si>
  <si>
    <t>Custodia de la totalidad de los títulos de depósito judicial a cargo del Grupo de Apoyo Judicial, en caja fuerte que se encuentra vigilada por cámara de seguridad y cuyas combinaciones son manejadas únicamente por la ponente que trámita y su funcionaria espejo.</t>
  </si>
  <si>
    <t>Restrincción del área de custodia de los Títulos jusidicales</t>
  </si>
  <si>
    <t>1. Registro de cámara de seguridad (FOTO)</t>
  </si>
  <si>
    <t>Alteración de información que se regitra en el título judicial (como endosatario), al momento de endosar título de depósito judicial, esto es, registrar información diferente a orden judicial, o peor aún sin orden judicial.</t>
  </si>
  <si>
    <t>Denuncia ante autoridades competentes, investigación bancaria e interna en la Entidad, retrasos en los procesos jurisdiccionales.</t>
  </si>
  <si>
    <t>1. Endoso del título de depósito judicial, registrando fielmente los datos de que trate el Auto que ordena el trámite.
2. Verificación de orden, endoso y trámite, por parte de la Coordinación del Grupo de Apoyo Judicial y, de los funcionaris que cuentan con las firmas que se registran en el título, las cuales son exigidas para hacer efectiva la transacción.
3. Confirmación de título de depósito judicial que supere los $6.000.000,oo, por dos de las tres firmas registradas en Banco Agrario, por parte del entidad bancaria, previo a ejecutar el trámite financiero.</t>
  </si>
  <si>
    <t>Muestreo de actas de entrega de titulos judiciales</t>
  </si>
  <si>
    <t>Sustracción de título de depósito judicial con fines delictivos.</t>
  </si>
  <si>
    <t>Detrimento Patrimonial
Pérdida de imagen y credibilidad
Denuncia ante autoridades competentes, investigación bancaria e interna en la Entidad, retrasos en los procesos jurisdiccionales.</t>
  </si>
  <si>
    <t>Registro de cámara de seguridad (funcionarios que acceden a la caja fuerte)</t>
  </si>
  <si>
    <t>Revisar los proyectos de providencias para verificar que estén ajustados a la norma, asegurando que no haya manipulación en la decisión a favor de una de las partes.</t>
  </si>
  <si>
    <t xml:space="preserve">Falencia en la seguridad de la custodía de los títulos de depósito Judicial </t>
  </si>
  <si>
    <t>Custodia de la totalidad de los títulos de depósito judicial a cargo del Grupo de Apoyo Judicial, en caja fuerte que se encuentra vigilada por cámara de seguridad y cuyas combinaciones son manejadas únicamente por la ponente que tramita y su funcionaria espejo.</t>
  </si>
  <si>
    <t>1. Endoso del título de depósito judicial, registrando fielmente los datos de que trate el Auto que ordena el trámite.
2. Verificación de orden, endoso y trámite, por parte de la Coordinación del Grupo de Apoyo Judicial y, de los funcionarios que cuentan con las firmas que se registran en el título, las cuales son exigidas para hacer efectiva la transacción.
3. Confirmación de título de depósito judicial que supere los $6.000.000,oo, por dos de las tres firmas registradas en Banco Agrario, por parte del entidad bancaria, previo a ejecutar el trámite financiero.</t>
  </si>
  <si>
    <t>No establecer controles periódicos a las actuaciones de los ponentes jurídicos y financieros</t>
  </si>
  <si>
    <t>Seguimiento desde la coordinación a los ponentes para verificar las actuaciones de los funcionarios que tienen a cargo los procesos.</t>
  </si>
  <si>
    <t>Firma de las ponencias</t>
  </si>
  <si>
    <t>Anual 
(Una vez al año)</t>
  </si>
  <si>
    <t>Negligencia en la  revisión de los  documentos requeridos para iniciar un proceso contractual</t>
  </si>
  <si>
    <t>Estructuración y revisión armónica e integral de los documentos requeridos, en la etapa precontractual.</t>
  </si>
  <si>
    <t>Inadecuado control al seguimiento del  objeto contractual</t>
  </si>
  <si>
    <t xml:space="preserve">Incumplimiento  de los deberes y obligaciones establecidos  para el supervisor   en el manual de contratación y en las normas vigentes en la materia, para favorecer los intereses propios o de  contratistas. </t>
  </si>
  <si>
    <t>Informes de supervisión publicados  en el SECOP y revisados por una instancia en la  Entidad.</t>
  </si>
  <si>
    <t>1. Omisión en el cumplimiento de las políticas de seguridad de
información.
2. Vulneración de los controles definidos para el acceso a la información.</t>
  </si>
  <si>
    <t>Pérdida o mal uso de la información en beneficio propio o de terceros.</t>
  </si>
  <si>
    <t xml:space="preserve">Pérdida de imagen institucional, Incumplimiento legal,  sanciones. </t>
  </si>
  <si>
    <t>1. Establecer acuerdos de confidencialidad en los contratos. 
2. Control de acceso a los sistemas de Información.
3. Control de acceso al Data Center de la Entidad.
4. Aplicar las directrices definidas respecto a la asignación de roles y permisos.
5. Establecer contraseñas seguras.</t>
  </si>
  <si>
    <t>1. Entregar a los contratistas los acuerdos de confidencialidad para su firma.
2. Aplicar las directrices definidas respecto a la asignación de roles y permisos en los sistemas de información.
3.Configurar alertas en el software detector de fuga de información.
4.Monitorear los esquemas de protección de seguridad implementados en Data Center.</t>
  </si>
  <si>
    <t>1. Acuerdo de confidencialidad diligenciado.
2. Informe de roles y permisos registrados en los formatos de la entidad. 
3. Informe de ejecución de herramienta de alertamiento.
4. Registro de monitoreo realizado a los controles de acceso en el Data Center.</t>
  </si>
  <si>
    <t>1.Sistemas de información creados sin la estructura de seguridad. 
2.Obsolescencia de la infraestructura tecnológica.
3. Alterar indebidamente  la configuración de los sistemas de seguridad.
4. Facilitar acceso a  información de las vulnerabilidades técnicas</t>
  </si>
  <si>
    <t>Recibir ataques internos o externos a los sistemas de información.</t>
  </si>
  <si>
    <t>Pérdida de información de la entidad.
Pérdida de imagen institucional, Incumplimiento legal, Sanciones.</t>
  </si>
  <si>
    <t>1. Asegurar estructuras de seguridad en los Sistemas de Información.
2. Establecer umbrales de obsolescencia a la infraestructura tecnológica de la entidad.
3. Establecer políticas de modificaciones en configuración de los dispositivos de seguridad.
4. Asegurar la accesibilidad a los informes de vulnerabilidades técnicas.</t>
  </si>
  <si>
    <t xml:space="preserve">1. Informe de pruebas realizadas a los sistemas de información nuevos.
2. Plan de renovación tecnológica.
3. Informe de revisiones realizadas a los dispositivos de seguridad.
4. Repositorio cifrado.
5. Informe de accesos al repositorio cifrado. </t>
  </si>
  <si>
    <t>1. Revisión  del Gestor Documental, ingresando por reporte dependencia, con el fin de identificar las asignaciones por funcionario. 
2. Diligenciamiento  del registro Cuadro de control seguimiento a notificaciones, que se encuentra  en el Sharepoint 
3. Correo electrónico enviado por el jefe inmediato a los profesionales del grupo, informando de la asignación de los radicados para el trámite de notificación.
4. Todos los documentos del proceso de notificación se registran en la hoja de ruta.</t>
  </si>
  <si>
    <t xml:space="preserve">1. Revisión diaria al Gestor Documental 
2.Asignaciones diarias a los profesionales del grupo. 
3. Cada trámite (oficios, avisos, constancias de notificación, constancias de ejecutoria, clase de notificación, etc) dentro del proceso de notificación se registra en la Hoja de Ruta </t>
  </si>
  <si>
    <t>1. Correo electrónico de asignaciones de actos administrativos a notificar
2. Archivo Excel de rastreo de radicaciones
3. Cuadro de control de notificaciones
4. Muestra Formato ATC-F-004 hoja de ruta notificaciones administrativas</t>
  </si>
  <si>
    <t>Fuga de información, posibilidad de acceder sin autorización a la información o usar la información para un beneficio particular</t>
  </si>
  <si>
    <t>1. Establecer permisos para el acceso a la información reservada.
2. Correo electrónico solicitando autorización de cambio a seguridad abierta, de las resoluciones que deben notificarse por aviso CARTELERA.</t>
  </si>
  <si>
    <t>Establecer permisos a cada funcionario que atiende personal externo, de acuerdo con el nivel de información.
2. Solicitud de autorización al grupo emisor del acto administrativo, para cambio a la seguridad jerarquica a abierta.</t>
  </si>
  <si>
    <t>Memorando del formato 46001 por cada usuario - Autorización de servicios Informáticos
2. Muestra de los correos enviados solicitando autorización de cambiando la seguirdad jerarquica a abierta.</t>
  </si>
  <si>
    <t>1. La atención presencial se realiza en orden de llegada, de acuerdo con el turno generado por el sistema.
2. Recomendaciones en comités primarios.</t>
  </si>
  <si>
    <t>1. Atención personalizada por orden de llegada en las instalaciones de la Entidad, de acuerdo al turno generado por el sistema
2. En comités primarios incluir en el orden del día un punto de recomendaciones sobre el tema.</t>
  </si>
  <si>
    <t>Actas de comité primario.
Reporte Digiturno</t>
  </si>
  <si>
    <t>1. Atención personalizada en las instalaciones de la Entidad.
2. Seguimiento a la atención al ciudadano a traves de los registros del sistema de digiturno y calificación del servicio.
4. Recomendaciones en comités primarios.</t>
  </si>
  <si>
    <t>Actas de comité primario
Reportes del digiturno y de la calificación del servicio de atención presencial</t>
  </si>
  <si>
    <t xml:space="preserve">1. Acta
2. Memorando
3. Informe de Inventarios
4. Memorando
</t>
  </si>
  <si>
    <t>Total hojas de vida cargadas al SIGEP / 
Total planta de personal</t>
  </si>
  <si>
    <t>La entidad cuenta con un gestor documental, el cual maneja roles de seguridad de los documentos,  permitiendo su acceso y control a traves de reportes ( hisrory)  previa  autorización del coordinador o jefe inmediato.</t>
  </si>
  <si>
    <r>
      <rPr>
        <b/>
        <sz val="10"/>
        <rFont val="Arial"/>
        <family val="2"/>
      </rPr>
      <t xml:space="preserve">1. </t>
    </r>
    <r>
      <rPr>
        <sz val="10"/>
        <rFont val="Arial"/>
        <family val="2"/>
      </rPr>
      <t>Muestra tomada de postal con los formatos de auotorización de servicios informaticos radicada.</t>
    </r>
    <r>
      <rPr>
        <b/>
        <sz val="10"/>
        <rFont val="Arial"/>
        <family val="2"/>
      </rPr>
      <t xml:space="preserve">
</t>
    </r>
    <r>
      <rPr>
        <sz val="10"/>
        <rFont val="Arial"/>
        <family val="2"/>
      </rPr>
      <t xml:space="preserve">
</t>
    </r>
    <r>
      <rPr>
        <b/>
        <sz val="10"/>
        <rFont val="Arial"/>
        <family val="2"/>
      </rPr>
      <t xml:space="preserve">2. </t>
    </r>
    <r>
      <rPr>
        <sz val="10"/>
        <rFont val="Arial"/>
        <family val="2"/>
      </rPr>
      <t>Tabla de tramites</t>
    </r>
  </si>
  <si>
    <r>
      <t xml:space="preserve">1. En las areas destinadas para la consulta de expedientes físicos existes camaras de seguridad monitoriando diariamente la sala de consulta, acompañados de un guarda de seguridad.
2. . Asignación de 2 funcionarios </t>
    </r>
    <r>
      <rPr>
        <b/>
        <sz val="10"/>
        <rFont val="Arial"/>
        <family val="2"/>
      </rPr>
      <t xml:space="preserve">(gestión documental) </t>
    </r>
    <r>
      <rPr>
        <sz val="10"/>
        <rFont val="Arial"/>
        <family val="2"/>
      </rPr>
      <t xml:space="preserve">y 6 contratistas </t>
    </r>
    <r>
      <rPr>
        <b/>
        <sz val="10"/>
        <rFont val="Arial"/>
        <family val="2"/>
      </rPr>
      <t>(apoyo judicial),</t>
    </r>
    <r>
      <rPr>
        <sz val="10"/>
        <rFont val="Arial"/>
        <family val="2"/>
      </rPr>
      <t xml:space="preserve"> para desempeñar la actividad relacionada con administración, control y custodia de los expedientes.
3. Manejo de planillas destinadas para el registro de los prestamos de expedientes (gestión documental); diligenciamiento de hojas de control hacia afuera para registrar los préstamos de expedientes (apoyo judicial).
</t>
    </r>
  </si>
  <si>
    <r>
      <t>1. Muestra de las minutas llevadas por la empresa de seguridad.
2. Concertación de objetivos</t>
    </r>
    <r>
      <rPr>
        <b/>
        <sz val="10"/>
        <rFont val="Arial"/>
        <family val="2"/>
      </rPr>
      <t xml:space="preserve"> (gestión documental)</t>
    </r>
    <r>
      <rPr>
        <sz val="10"/>
        <rFont val="Arial"/>
        <family val="2"/>
      </rPr>
      <t>, acta de compromisos con los contratistas</t>
    </r>
    <r>
      <rPr>
        <b/>
        <sz val="10"/>
        <rFont val="Arial"/>
        <family val="2"/>
      </rPr>
      <t xml:space="preserve"> (apoyo  judicial).
3. Planillas de control de préstamo diligenciadas (gestión documental); Hojas de control hacia afuera diligenciadas (apoyo judicial).</t>
    </r>
  </si>
  <si>
    <t>1. Seguimiento semanal del estado de cada proceso.
2. Todas las actuaciones jurídicas que tienen con los usuarios para controlar la labor de los funcionarios que hacen parte del proceso.</t>
  </si>
  <si>
    <t>1. Programar seguimientos periódicos para revisar cada etapa del proceso.
2. Todas las actuaciones jurídicas que tienen en los usuarios para controlar la labor de los funcionarios que hacen parte del proceso.</t>
  </si>
  <si>
    <t>1. Cuadros de registro de cada etapa del proceso (aspectos revisados en las reuniones de seguimiento periódico).</t>
  </si>
  <si>
    <t>1. Delegada para Procedimientos Mercantiles
2. Coordinador Grupos de Jurisdicción Societaria I 
3. Jurisdicción Societaria II</t>
  </si>
  <si>
    <t>1. Acta de reunión 
2. Reporte Post@l</t>
  </si>
  <si>
    <t>Presentación de prohibición de participacion en política en Comité IDA</t>
  </si>
  <si>
    <t>No. listados de asistencia diligenciados</t>
  </si>
  <si>
    <t>No. de charlas adelantadas</t>
  </si>
  <si>
    <t>Subdirección administrativa / Grupo control disciplinario</t>
  </si>
  <si>
    <t>Oficina asesora de planeación / Subdirección administrativa / Grupo control disciplinario</t>
  </si>
  <si>
    <t>Subdirección Adminsitrativa / Oficina Asesora de Planeación</t>
  </si>
  <si>
    <t>Elaborar el informe de evaluacion sobre las encuestas recibidas en desarrollo de la audiencia de rendición de cuentas</t>
  </si>
  <si>
    <t>Informe audiencia rendición de cuentas</t>
  </si>
  <si>
    <t>No. de formatos de encuesta diligenciados</t>
  </si>
  <si>
    <t>1. Revisión y aprobación de los estudios de conveniencia presentados por los líderes de los proceso.
2. Incluir el visto bueno por parte del Coordinador en los cumplidos que expiden los supervisores
3. Elaboración de memorando al funcionario encargado del almacén para proceder con el ingreso de los bienes adquiridos a los inventarios de la entidad.</t>
  </si>
  <si>
    <t>2018</t>
  </si>
  <si>
    <t>Mejora por implementar</t>
  </si>
  <si>
    <t>Beneficio al ciudadano o entidad</t>
  </si>
  <si>
    <t>Fecha
inicio</t>
  </si>
  <si>
    <t>Fecha final racionalización</t>
  </si>
  <si>
    <t>708</t>
  </si>
  <si>
    <t>Escisión de sociedades comerciales</t>
  </si>
  <si>
    <t>Se realiza el trámite con documentación en medio físico que se radica en la entidad, generando tiempos de los usuarios en el desplazamiento para radicar el trámite y costos de trasporte</t>
  </si>
  <si>
    <t xml:space="preserve">Se elaborará el diagrama de flujo optimizado del trámite (modelamiento), se definirán las reglas del negocio, se implementarán los formularios que van a ser vinculados al trámite y puesta en producción del trámite a través de la herramienta tecnológica.   </t>
  </si>
  <si>
    <t>Agilidad y control de términos del trámite</t>
  </si>
  <si>
    <t>05/02/2018</t>
  </si>
  <si>
    <t>28/12/2018</t>
  </si>
  <si>
    <t>Dirección de Informática - Delegatura IVC</t>
  </si>
  <si>
    <t>718</t>
  </si>
  <si>
    <t>Fusión de sociedades comerciales</t>
  </si>
  <si>
    <t>Dirección Informática - Delegatura IVC</t>
  </si>
  <si>
    <t>723</t>
  </si>
  <si>
    <t>Autorización para disminución de capital con efectivo reembolso de aportes</t>
  </si>
  <si>
    <t xml:space="preserve">1. Muestreo mensual de los bienes en bodega
2. Entregar cuenta consolidada mensual de almacén a Contabilidad
3. Levantamiento de inventarios de bienes devolutivos en servicio y en bodega mínimo una vez al año, el informe será entregado depurado a más tardar el 20 de enero de la siguiente vigencia.
4. Manejo de llaves de bodega por personal autorizado únicamente y de las claves alarma ingreso a las bodegas solo por personal autorizado.
</t>
  </si>
  <si>
    <t>Coordinador del Grupo Administrativo
Funcionarios responsables del almacen</t>
  </si>
  <si>
    <t>Coordinador del Grupo Administrativo
Funcionarios supervisores de congtratos</t>
  </si>
  <si>
    <t>Coordinadora y funcionarios del Grupo de Notificaciones Administrativas</t>
  </si>
  <si>
    <t>Coordinadora de los grupos de Notificaciones Administrativas y Atención al Ciudadano
Funcionarios del Grupo de Notificaciones Administrativas</t>
  </si>
  <si>
    <t xml:space="preserve">Coordinadora y funcionarios de los grupos de Notificaciones Administrativas y Atención al Ciudadano
</t>
  </si>
  <si>
    <t xml:space="preserve">Coordinadora y funcionarios de los grupos de Notificaciones Administrativas y Atención al Ciudadano
</t>
  </si>
  <si>
    <t xml:space="preserve">1. Memorando
2. Formato cumplido con visto bueno del coordinador
3. Memorando
</t>
  </si>
  <si>
    <t>Matriz de seguimiento del proyecto Puesta en Marcha Modelo Multicanal actualizada en el sharepoint
http://intranet/DSS/OAP/DOCS/Documentos/Año%202018/Portafolio%20de%20Proyectos/1.%20ProyectosEstrategicos/6.%20Secretaria%20General/Subdirección%20Administrativa/Puesta%20en%20marcha%20modelo%20multicanal.xlt</t>
  </si>
  <si>
    <t>FEBRERO
Se actualizó y publicó en la página de Intranet de la entidad el documento: ATC-PR-004 Encuesta de Satisfacción al usuario</t>
  </si>
  <si>
    <t>Procedimiento ATC-PR-004 Encuesta de Satisfacción al usuario actualizado y publicado en la intranet</t>
  </si>
  <si>
    <t>FEBRERO
La carta del trato digno se encuentra actualizada y publicada en la página web de la entidad y en el Centro de atención al ciudadano</t>
  </si>
  <si>
    <t>1- Se realiza la validacion de la informacion entregada por los inscritos a la convocatoria de vivienda año 2018 en los diferentes aplicativos (Rues, Antecedentes Disiciplinarios, Antecedentes de creditos de vivienda anteriores y en general todos los requisitos exiguidos en la normatividad vigente</t>
  </si>
  <si>
    <t>Se publica dentro de los primeros cinco días habiles</t>
  </si>
  <si>
    <t>Se encuentr publicada la circular Interna 514-000001 de enero 3 de 2018 Punto 10.8 de la pagina Web  Servicios al Ciudadano  Trasparencia y acceso a la información Publica,</t>
  </si>
  <si>
    <t>https://www.supersociedades.gov.co/Servicio_Ciudadano/Transparencia-y-acceso-a-Informacion-Publica/Documents/Circular%20interna%20Valor%20Copias%20-2018-01-001430-000.pdf</t>
  </si>
  <si>
    <t>Listas de asistencia capacitaciones</t>
  </si>
  <si>
    <t>Se tiene programado realizar un evento de reconocimiento en el mes de noviembre de 2018</t>
  </si>
  <si>
    <t>Correo masivo</t>
  </si>
  <si>
    <t>Pr20-R01-Act01-01-EP-Mobiliario-2018-01-003297
Pr20-R01-Act01-02-EP-ToyotaCampero-2018-01-002700
Pr20-R01-Act01-03-EP-MantoFachadas-2018-01-024953
Pr20-R01-Act01-04-EP-Salvaescaleras-2018-01-026563
Pr20-R01-Act01-05-EP-MntoPlantasElectricas-2018-01-028099
Pr20-R02-Act02-01-Cumplido Cto-035-2017 Febrero-Rad-2018-01-217101
Pr20-R02-Act02-01-Cumplido Cto-035-2017 Febrero-Rad-2018-01-217101
Pr20-R02-Act03-01-Memo-Ingreso-almacen-sistemas-2018-01-178993
Pr20-R02-Act03-02-Memo-Ingreso-almacen-sistemas-2018-01-163363
Pr20-R02-Act03-03-Memo-Ingreso-almacen-sistemas-2018-01-074160
Pr20-R02-Act03-04-Memo-Ingreso-almacen-sistemas-2018-01-076955
Pr20-R02-Act03-05-Memo-Ingerso-almacen-administrativa-2018-01-131792
Pr20-R02-Act03-06-Memo-Ingreso-almacen-sistemas-2018-01-117506</t>
  </si>
  <si>
    <t>https://www.supersociedades.gov.co/nuestra_entidad/EstOrgTal/Paginas/Reporte-2018.aspx</t>
  </si>
  <si>
    <t>Se publica dentro de los primeros cinco días habiles, mes vencido.</t>
  </si>
  <si>
    <t>Informes mensuales de chats temáticos y foros
https://www.supersociedades.gov.co/nuestra_entidad/Control/Paginas/Foros_y-Chat_Virtuales2018.aspx</t>
  </si>
  <si>
    <t>Informes trimestrales PQRS
https://www.supersociedades.gov.co/pqrs/SitePages/Informes_PQRS_2018.aspx</t>
  </si>
  <si>
    <t>Para el caso, la Coordinadora ha solicitado al Grupo de Gestión Documental el levantamiento de bloqueo de algunos procesos que le permitia accesar sus correspondientes archivos. Lo anterior se puede evidenciar en los correos anexos enviados por la Coordinadora. 
De otra parte la Coordinadora ha insistido a todos los funcionarios sobre el riesgo de fuga de información, prueba de ello se observa en las actas de los grupos primarios en donde hace referencia como tema muy importante.</t>
  </si>
  <si>
    <t>Coordinadora de Liquidaciones  y todos los funconarios que conforman el grupo.</t>
  </si>
  <si>
    <t>Para el tema de las Firmas por el Delegado y el Coordinador del grupo, se profieren los autos donde se convoca a Audiencias de Resolución de objeciones en las cuales el auto del Grupo San Martin, audiencia que fue presidida por el Delegado, Dr. Nicolás Pájaro y la audiencia de Lequar Diseño y Comunicaciones presidida por la Coordinadora Maria V Londoño, como ejemplo podemos ver los autos que las convocan con las respectivas firmas del Delegado y la Coordinadora.</t>
  </si>
  <si>
    <t>Delegado para procedimientos de insolvencia, Coordinadora del grupo de liquidaciones y los ponentes responsables de los procesos para las audiencias del grupo de liquidaciones.</t>
  </si>
  <si>
    <t>Delegado para procedimientos de insolvencia, Coordinadora del grupo de liquidaciones y los ponentes responsables.</t>
  </si>
  <si>
    <t xml:space="preserve">El liquidador envía la terna y a partir de esa información, el ponente hace el análisis del cumplimiento de los requisitos y la comparación y estudio como forma de pago, precio, plazo de entrega, se pasa para la aprobación dependiendo la categoria de la sociedad A,B,C, para revisión ya sea del Delegadoo de la coordinadora. Evidencia auto de designación de perito avaluador en el procesos Luis Angel Manrique e Hijos S en C. </t>
  </si>
  <si>
    <t>(Número de peritos designados que cumplen los requisitos / total de peritos designados)*100</t>
  </si>
  <si>
    <t xml:space="preserve">% de documentos del grupo con restricción de permisos </t>
  </si>
  <si>
    <t>(Numero de autos revisados / total de autos proferidos) x 100</t>
  </si>
  <si>
    <t>Coordinadora Grupo de Apoyo Judicial, ponente encargado de la cuenta de depósito judicial.</t>
  </si>
  <si>
    <t>Se publica muestreo de las Actas de entrega de los meses de enero, febrero; siendo pertinente advertir que a partir del mes de marzo la cuenta fue desmaterializada y ya no se profieren actas de entrega, pues ahora se efectuan transacciones electrónicas y no entrega física.</t>
  </si>
  <si>
    <t>Se publica la tarjeta de las firmas autorizadas para las cuentas del Grupo de Apoyo Judicial, entre las cuales está la 110019196105, de los procesos de intervención. 
Las cajas fuertes se encuentran en el cúbiculo de la ponente responsable de la cuenta y están resguardadas por cámara de seguridad y sus combinaciones no son de conocimiento de nadie más que los ponentes de títulos y la Coordinación.</t>
  </si>
  <si>
    <t>Las cajas fuertes se encuentran en el cúbiculo de la ponente responsable de la cuenta y están resguardadas por cámara de seguridad y sus combinaciones no son de conocimiento de nadie más que los ponentes de títulos y la Coordinación.</t>
  </si>
  <si>
    <t xml:space="preserve">Se publica muestreo de las Actas de entrega. </t>
  </si>
  <si>
    <t>No es posible publicar muestreo de actas de entrega en atención a la implementación de la desmaterialización de la cuenta, en consecuencia se publica como evidencia un muestreo de las transacciones de pago generadas desde la cuenta y se precisa la necesidad de modificar este riesgo para próximas vigencias.</t>
  </si>
  <si>
    <t>Se publica la tarjeta de las firmas autorizadas para las cuentas del Grupo de Apoyo Judicial, entre las cuales está la 110019196108, de los procesos recuperatorios, precisando que a partir del mes de septiembre de 2017 esta cuenta se encuentra desmaterializada y las firmas son las mismas pero ahora son electrónicas.
Respecto de la custodia, se informa que si bien las cajas fuertes reposan bajo nuestra guarda, los títulos físicos que allí se encuentran ya no tienen validez con ocasión de la desmaterialización de la cuenta, esto lleva a la necesidad de replantear este riesgo.</t>
  </si>
  <si>
    <t>Se publica la tarjeta de las firmas autorizadas para las cuentas del Grupo de Apoyo Judicial, entre las cuales está la 110019196112, de los procesos mercantiles y especiales, precisando que a partir del mes de diciembre de 2017 esta cuenta se encuentra desmaterializada y las firmas son las mismas pero ahora son electrónicas.
Respecto de la custodia, se informa que si bien las cajas fuertes reposan bajo nuestra guarda, los títulos físicos que allí se encuentran ya no tienen validez con ocasión de la desmaterialización de la cuenta, esto lleva a la necesidad de replantear este riesgo.</t>
  </si>
  <si>
    <t>Se publica la tarjeta de las firmas autorizadas para las cuentas del Grupo de Apoyo Judicial, entre las cuales está la 110019196110, de los procesos de liquidación judicial, precisando que a partir del mes de marzo esta cuenta se encuentra desmaterializada y las firmas son las mismas pero ahora son electrónicas.
Respecto de la custodia, se informa que si bien las cajas fuertes reposan bajo nuestra guarda, los títulos físicos que allí se encuentran ya no tienen validez con ocasión de la desmaterialización de la cuenta, esto lleva a la necesidad de replantear este riesgo.</t>
  </si>
  <si>
    <t>1.  Se solicita a la empresa encargada de la seguridad de la entidad suministrar las minutas en conde se muestre el seguimiento por parte de ellos en las zonas de consulta de expedientes.
2. En la concertacion de objetivos del grupo de gestion documental se le asigna la custodia y el tramite que surja con los expedientes en la consulta de expedientes.
3. Se crea el formato de planillas de prestamo de expedientes para gestion documental que se ha venido manejando desde principios de este año y se continua con el correcto diligenciamiento de la hoja de control para los expedientes de apoyo judicial.</t>
  </si>
  <si>
    <t>Gestion Documental y Apoyo Judicial</t>
  </si>
  <si>
    <r>
      <rPr>
        <b/>
        <sz val="10"/>
        <rFont val="Arial"/>
        <family val="2"/>
      </rPr>
      <t xml:space="preserve">1.  </t>
    </r>
    <r>
      <rPr>
        <sz val="10"/>
        <rFont val="Arial"/>
        <family val="2"/>
      </rPr>
      <t>Para los usuarios internos se debe diligenciar y firmar  el formato de autorización de servicios informaticos por el jefe inmediato</t>
    </r>
    <r>
      <rPr>
        <b/>
        <sz val="10"/>
        <rFont val="Arial"/>
        <family val="2"/>
      </rPr>
      <t xml:space="preserve">.
2. </t>
    </r>
    <r>
      <rPr>
        <sz val="10"/>
        <rFont val="Arial"/>
        <family val="2"/>
      </rPr>
      <t>Asignación de seguridad acorde al  codigo de  tramites y al proceso de cada área de la entidad, los cuales se encuentran consolidado en la tabla de tramites, garantizando los grupos de consulta.</t>
    </r>
    <r>
      <rPr>
        <b/>
        <sz val="10"/>
        <rFont val="Arial"/>
        <family val="2"/>
      </rPr>
      <t xml:space="preserve">
</t>
    </r>
    <r>
      <rPr>
        <sz val="10"/>
        <rFont val="Arial"/>
        <family val="2"/>
      </rPr>
      <t xml:space="preserve">
</t>
    </r>
  </si>
  <si>
    <t>1. Evidencia comparativo con los formatos de postal de autorizacion de servicio, mostrando cada tramite y su debida autorizacion por parte del coordinador.
2. Actualizacion tabla de tramites que se encuentra en intranet.</t>
  </si>
  <si>
    <r>
      <t xml:space="preserve">Permiso uso SISTEMA DE STORME, SIGS, SID y XBRL.
</t>
    </r>
    <r>
      <rPr>
        <b/>
        <sz val="10"/>
        <rFont val="Arial"/>
        <family val="2"/>
      </rPr>
      <t>ENERO</t>
    </r>
    <r>
      <rPr>
        <sz val="10"/>
        <rFont val="Arial"/>
        <family val="2"/>
      </rPr>
      <t xml:space="preserve">
Durante el mes de enero se realizaron cuatro (4) solicitudes de autorización de servicios informáticos (46001) para los funcionarios Guetty Caycedo y Aldemar Mendoza y los contratistas del Centro de Contacto Claudia Susana Avila y Carlos Alberto Muñoz. 
</t>
    </r>
    <r>
      <rPr>
        <b/>
        <sz val="10"/>
        <rFont val="Arial"/>
        <family val="2"/>
      </rPr>
      <t>FEBRERO</t>
    </r>
    <r>
      <rPr>
        <sz val="10"/>
        <rFont val="Arial"/>
        <family val="2"/>
      </rPr>
      <t xml:space="preserve">
Se realizó una (1) solicitud de autorización de servicios informáticos (46001) para la contratista del Centro de Contacto Diana Guacaneme
</t>
    </r>
    <r>
      <rPr>
        <b/>
        <sz val="10"/>
        <rFont val="Arial"/>
        <family val="2"/>
      </rPr>
      <t>MARZO</t>
    </r>
    <r>
      <rPr>
        <sz val="10"/>
        <rFont val="Arial"/>
        <family val="2"/>
      </rPr>
      <t xml:space="preserve">
Se realizaron doce (12) solicitudes de autorización de servicios informáticos (46001) para contratistas del centro de contacto.
</t>
    </r>
    <r>
      <rPr>
        <b/>
        <sz val="10"/>
        <rFont val="Arial"/>
        <family val="2"/>
      </rPr>
      <t>ABRIL</t>
    </r>
    <r>
      <rPr>
        <sz val="10"/>
        <rFont val="Arial"/>
        <family val="2"/>
      </rPr>
      <t xml:space="preserve">
Se realizó una (1) solicitud de autorización de servicios informáticos (46001) para la contratista del Centro de Contacto Tatiana Rojas.
</t>
    </r>
    <r>
      <rPr>
        <b/>
        <sz val="10"/>
        <rFont val="Arial"/>
        <family val="2"/>
      </rPr>
      <t xml:space="preserve">
ENERO A ABRIL</t>
    </r>
    <r>
      <rPr>
        <sz val="10"/>
        <rFont val="Arial"/>
        <family val="2"/>
      </rPr>
      <t xml:space="preserve">
Se remitieron correos electrónicos por parte de los funcionarios del Grupo de Notificaciones Administrativas solicitando el cambio de la seguridad jerárquica de actos administrativos, cuando se requiera
</t>
    </r>
  </si>
  <si>
    <t>Se revisaron los estudios  previos y documentos soporte de los procesos de contratación radicados en el Grupo de Contratos,  en su  mayoria se  realizaron las observacioes vía correo electrónico a las areas solicitantes de la contratación.</t>
  </si>
  <si>
    <t xml:space="preserve">Se revisaron de manera aleatoria los informes de supervisión  radicados en el Grupo de Contratos, los cuales  reposan en cada uno de los expedientes contactuales  y  en  el  Share point del  Grupo de Contratos. </t>
  </si>
  <si>
    <t>Coordinador del Grupo  de Contratos 
Funcionarios responsables</t>
  </si>
  <si>
    <r>
      <rPr>
        <b/>
        <sz val="10"/>
        <rFont val="Arial"/>
        <family val="2"/>
      </rPr>
      <t>ENERO A ABRIL</t>
    </r>
    <r>
      <rPr>
        <sz val="10"/>
        <rFont val="Arial"/>
        <family val="2"/>
      </rPr>
      <t xml:space="preserve">
31 de enero, 28 de febrero, 23 de marzo y 26 de abril, se realizaron las reuniones de comité primario de los grupos de atención al ciudadano y notificaciones administrativas donde se hace revisión y recomendaciones para evitar la materialización de los riesgos.
Se elaboró reporte del digiturno sobre la atención presencial en el grupo de atención al ciudadano
</t>
    </r>
  </si>
  <si>
    <t>Se enviaron correos a los líderes de proceso, solicitando la actualización del mapa de riesgos de corrupción para la vigencia 2018.</t>
  </si>
  <si>
    <t>Se cargan correos de evidencia</t>
  </si>
  <si>
    <t>Los riesgos de corrupción de los procesos se encuentran cargados en el Aplicativo Riesgos y Auditoria de la entidad.</t>
  </si>
  <si>
    <t xml:space="preserve">Se carga el mapa de riesgos de corrupción para la vigencia 2018. </t>
  </si>
  <si>
    <t>Se cargan los correos de evidencia de la solicitud del monitoreo</t>
  </si>
  <si>
    <t>Se elaboró el plan de mejoramiento de la estrategia de rendición de cuentas teniendo en cuenta las debilidades detectadas en el FURAG 2017 y las observaciones de la evaluación efectuada por la Oficina de Control Interno a la audiencia de rendición de cuentas 2017.</t>
  </si>
  <si>
    <t xml:space="preserve">Plan de Mejoramiento </t>
  </si>
  <si>
    <t>Se cargan 6 archivos con listados de asistencia.</t>
  </si>
  <si>
    <r>
      <rPr>
        <b/>
        <sz val="10"/>
        <rFont val="Arial"/>
        <family val="2"/>
      </rPr>
      <t xml:space="preserve">30 de Abril de 2018:
</t>
    </r>
    <r>
      <rPr>
        <sz val="10"/>
        <rFont val="Arial"/>
        <family val="2"/>
      </rPr>
      <t>Se efectuaron las capacitaciones en NIIF bajo XBRL, en la ciudad de Bogotá en las siguientes fechas: 21, 22, 23 y 26 de febrero. Y 6 y 8 de marzo de 2018</t>
    </r>
  </si>
  <si>
    <t>https://www.supersociedades.gov.co/nuestra_entidad/Contratacion/Paginas/Reporte-2018.aspx</t>
  </si>
  <si>
    <t>https://www.supersociedades.gov.co/Servicio_Ciudadano/Transparencia-y-acceso-a-Informacion-Publica/Paginas/cumplimiento-ley-1712-de-2014.aspx</t>
  </si>
  <si>
    <t>Se realizaron campañas de prevención de participación de politica en las dependencias de la entidad en los meses de febrero y marzo de 2018</t>
  </si>
  <si>
    <r>
      <rPr>
        <sz val="10"/>
        <rFont val="Arial"/>
        <family val="2"/>
      </rPr>
      <t>Previa publicación de los conceptos estos deben pasar por la revisión de cada responsable de emitirlos antes de su publicación en la pagina WEB.
Ver conceptos en el link:</t>
    </r>
    <r>
      <rPr>
        <u val="single"/>
        <sz val="10"/>
        <color indexed="12"/>
        <rFont val="Arial"/>
        <family val="2"/>
      </rPr>
      <t xml:space="preserve">
https://www.supersociedades.gov.co/nuestra_entidad/normatividad/SitesPages/Conceptos-Juridicos.aspx</t>
    </r>
  </si>
  <si>
    <t> Se efectuó la revisión de las contestaciones de demandas, efectuadas en el primer cuatrimestre 2017, para lo cual se incluye el cuadro en Excel con el registro correspondiente.</t>
  </si>
  <si>
    <t xml:space="preserve"> Coordinadora Grupo Defensa Judicial </t>
  </si>
  <si>
    <t xml:space="preserve">Las noticias y boletines publicados en el home de la págian web de la entidad son aquellas solicitadas a publicar por el area de comunicaciones del despacho. Se adjunta un link que corresponde a una muestra de las solicitudes del primer.
Link de evidencia http://intranet/DSS/OAP/DOCS/Documentos/Forms/AllItems.aspx?RootFolder=%2FDSS%2FOAP%2FDOCS%2FDocumentos%2FA%C3%B1o%202018%2FMonitoreo%20Riesgos%20de%20Corrupci%C3%B3n%202018%2FEvidencias%20Riesgos%20corrupci%C3%B3n%202018%20%2D%201%20Seguimiento%2F04%20Comunicaciones
La información que sale de las redes sociales oficiales de la entidad, tienen como seguridad una contraseña que sólo conoce el asesor de comunicaciones. </t>
  </si>
  <si>
    <t>Coordinador Grupo de Arquitectura de Datos</t>
  </si>
  <si>
    <t>Durante el primer cuatrimestre de 2018 no se ha generado la muestra de seguimiento de riesgo por cuanto los estados financieros terminaron de recibirse el 30 de abril de 2018. (Circular Externa 201-000004)</t>
  </si>
  <si>
    <t xml:space="preserve"> Coordinador grupo de estudios económicos y financieros </t>
  </si>
  <si>
    <t> Funcionamiento</t>
  </si>
  <si>
    <t>No </t>
  </si>
  <si>
    <t>No aplica </t>
  </si>
  <si>
    <t>En las reuniones de grupo primario de los meses de enero, febrero y marzo de 2018  se ha sensibilizado a los funcionarios del grupo de Soborno Transnacional e Investigaciones Especiales sobre la importancia de los valores y la ética en las diligencias de toma de información y en general en todas las actuaciones. Esto con el fin de evitar que el riesgo de omitir revelar en los informes de las visitas las irregularidades encontradas a cambio de dádivas se materialice.</t>
  </si>
  <si>
    <t>Coordinador Grupo de Soborno Transnacional e Investigaciones Especiales</t>
  </si>
  <si>
    <t>Se realizo el comité ejecutivo de supervisión, el día 05 de febrero de 2018. Se carga copia de la respectiva acta.</t>
  </si>
  <si>
    <t xml:space="preserve">Oficios de aprobación cálculo actuarial enviado a la sociedad y a la Dian. Se adjunta como evidencia  oficios a las sociedades:
ALVILLA SAS, LISTER PETTER DIESEL SAS,  INVERIONES HCM SAS Y  PELAEZ HERMASNOS S.A.
</t>
  </si>
  <si>
    <t>Memorando revisión reformas estatutarias de las siguientes sociedades.
NORTESANTANDEREANA DE GAS Y HENKEL COLOMBIANA SAS.</t>
  </si>
  <si>
    <t>Coordinador Trámites Societarios</t>
  </si>
  <si>
    <t>Actas grupo primarios correspondientes a los meses de Enero, Febrero y Marzo de 2018, en las cuales  se imparte la instrucción  a los ponentes del grupo.</t>
  </si>
  <si>
    <t xml:space="preserve">1. Revisión de las quejas y denuncias por parte del coordinador del grupo de control y seguimiento a acuerdos de reestructuración. </t>
  </si>
  <si>
    <t>Se han atendido la totalidad de denuncias de incumplimiento presentadas en los acuerdos de reestructuración en oportunidad como se evidencia en la muestra adjunta.</t>
  </si>
  <si>
    <r>
      <rPr>
        <b/>
        <sz val="10"/>
        <rFont val="Arial"/>
        <family val="2"/>
      </rPr>
      <t xml:space="preserve">Tramites Societarios:
</t>
    </r>
    <r>
      <rPr>
        <sz val="10"/>
        <rFont val="Arial"/>
        <family val="2"/>
      </rPr>
      <t xml:space="preserve">Acta grupo primario mes de marzo en la cual  se acuerda  que la  coordinadora del grupo de gestión documental de una pequeña capacitación a los funcionarios del grupo para que se conozca y se maneje esta herramienta debidamente.
</t>
    </r>
    <r>
      <rPr>
        <b/>
        <sz val="10"/>
        <rFont val="Arial"/>
        <family val="2"/>
      </rPr>
      <t xml:space="preserve">Control y seguimiento a acuerdos de reestructuración:
</t>
    </r>
    <r>
      <rPr>
        <sz val="10"/>
        <rFont val="Arial"/>
        <family val="2"/>
      </rPr>
      <t>Se carga Acta de comite primario 28 de febrero de 2018, en donde se socializan los temas de corrupción y se recuerda a los funcionarios su cumplimiento. Se carga reporte de Postal.</t>
    </r>
  </si>
  <si>
    <t xml:space="preserve">Coordinador Trámites Societarios
Coordinador Grupo de Control de Sociedades
y Seguimiento a Acuerdos de Reestruccturación </t>
  </si>
  <si>
    <t xml:space="preserve">Coordinador Grupo de Control de Sociedades
y Seguimiento a Acuerdos de Reestruccturación </t>
  </si>
  <si>
    <t>Coordinador Grupo de Investigaciones Administrativas; Coordinador Grupo de Supervisión Especial; Coordinador Grupo de Control y seguimiento a acuerdos y Coordinador Grupo de Conglomerados.</t>
  </si>
  <si>
    <r>
      <rPr>
        <b/>
        <sz val="10"/>
        <rFont val="Arial"/>
        <family val="2"/>
      </rPr>
      <t xml:space="preserve"> Grupo de Soborno Transnacional e Investigaciones Especiales
</t>
    </r>
    <r>
      <rPr>
        <sz val="10"/>
        <rFont val="Arial"/>
        <family val="2"/>
      </rPr>
      <t>1. En las actas de grupo primario de enero a marzo de 2018 se ha tratado la importancia de la jerarquización de los documentos. Esto con el fin de que no se divulgue información de carácter reservado.
2. El Grupo de Soborno Transnancional e investigaciones especiales en lo relativo a los procesos que menjan y que tienen riesgo de ser objeto de divulgación, utiliza los siguientes 3 códigos de trámite prioritariamente: 
18001 denominado Solicitudes Especiales, el cual tiene tipo de seguridad jerárquica desde post@l
30001 denominado Requerimientos para seguimiento empresarial, el cual tiene tipo de seguridad jerárquica desde post@l 
4004 denominado Presentación de descargos en investigaciones, el cual tiene tipo de seguridad jerárquica desde post@l.
Se anexan como evidencia el pantallazo de estos código de trámite donde se refleja en post@l que el tipo de seguridad es jerárquica, para los 3.</t>
    </r>
  </si>
  <si>
    <r>
      <rPr>
        <b/>
        <sz val="10"/>
        <rFont val="Arial"/>
        <family val="2"/>
      </rPr>
      <t>Grupo Investigaciones Administrativas:</t>
    </r>
    <r>
      <rPr>
        <sz val="10"/>
        <rFont val="Arial"/>
        <family val="2"/>
      </rPr>
      <t xml:space="preserve"> 
Se sube programa de visita e informe de las sociedades Metabólicas e Inversiones Morgan SA, adicionalmente se sube programa de visita de la sociedad Disomani y el correspondiente Desistimiento. Los cuales contienen el visto del Coordinador.
</t>
    </r>
    <r>
      <rPr>
        <b/>
        <sz val="10"/>
        <rFont val="Arial"/>
        <family val="2"/>
      </rPr>
      <t>Grupo Supervisión Especial</t>
    </r>
    <r>
      <rPr>
        <sz val="10"/>
        <rFont val="Arial"/>
        <family val="2"/>
      </rPr>
      <t>: 
Se revisan los informes de visita radicados, y se deja evidencia vía correo electrónico. Se adjuntan correos electrónicos.</t>
    </r>
  </si>
  <si>
    <t>Coordinador grupo de investigaciones administrativas 
Coordinador grupo de supervisión especial</t>
  </si>
  <si>
    <t>Coordinador grupo de Investigaciones Administrativas; 
Coordinador de Supervisión Especial; 
Coordinador de Conglomerados</t>
  </si>
  <si>
    <r>
      <rPr>
        <b/>
        <sz val="10"/>
        <rFont val="Arial"/>
        <family val="2"/>
      </rPr>
      <t>Grupo Investigaciones Administrativas</t>
    </r>
    <r>
      <rPr>
        <sz val="10"/>
        <rFont val="Arial"/>
        <family val="2"/>
      </rPr>
      <t xml:space="preserve">: 
Se realiza reunión donde se tratan temas de jerarquización en la herramienta Post@l y se habla de los códigos que se deben utilizar para los trámites realizados en el grupo.
Se agrega pantallazo de la jerarquización en el radicador del una resolución de multa.
</t>
    </r>
    <r>
      <rPr>
        <b/>
        <sz val="10"/>
        <rFont val="Arial"/>
        <family val="2"/>
      </rPr>
      <t>Grupo Supervisión Especial:</t>
    </r>
    <r>
      <rPr>
        <sz val="10"/>
        <rFont val="Arial"/>
        <family val="2"/>
      </rPr>
      <t xml:space="preserve"> 
En grupo primario se sensibiliza a los funcionarios sobre proteger los documentos con la debida seguridad. Se adjuntan Actas de grupo primario y listado de postal con la relación de los documentos protegidos con seguridad jerárquica.</t>
    </r>
  </si>
  <si>
    <t>Coordinador del Grupo de Control y Seguimiento a Acuerdos;
Coordinador del Grupo Conglomerados</t>
  </si>
  <si>
    <t>Coordinador Grupo de Investigaciones Administrativas
Coordinador del Grupo Supervisión Especial</t>
  </si>
  <si>
    <r>
      <rPr>
        <b/>
        <sz val="10"/>
        <rFont val="Arial"/>
        <family val="2"/>
      </rPr>
      <t>Control y seguimiento a acuerdos de reestructuración:</t>
    </r>
    <r>
      <rPr>
        <sz val="10"/>
        <rFont val="Arial"/>
        <family val="2"/>
      </rPr>
      <t xml:space="preserve">
Se carga Acta de comite primario 28 de febrero de 2018, en donde se socializan los temas de corrupción y se recuerda a los funcionarios su cumplimiento. Se carga reporte de Postal.
</t>
    </r>
    <r>
      <rPr>
        <b/>
        <sz val="10"/>
        <rFont val="Arial"/>
        <family val="2"/>
      </rPr>
      <t>Grupo de Conglomerados</t>
    </r>
    <r>
      <rPr>
        <sz val="10"/>
        <rFont val="Arial"/>
        <family val="2"/>
      </rPr>
      <t>:
Se carga acta de grupo primario del 30 de abril de 2018, en donde el coordinador hace énfasis en la jerarquización de los documentos. Se carga reporte de postal.</t>
    </r>
  </si>
  <si>
    <r>
      <rPr>
        <b/>
        <sz val="10"/>
        <rFont val="Arial"/>
        <family val="2"/>
      </rPr>
      <t>Grupo Investigaciones Administrativas</t>
    </r>
    <r>
      <rPr>
        <sz val="10"/>
        <rFont val="Arial"/>
        <family val="2"/>
      </rPr>
      <t xml:space="preserve">: 
Se carga Formato para control de las actuaciones administrativas sancionatorias de las sociedades Adelce S.A.S. y Consorcio Corsetero Ltda en Liquidación, firmados por el ponente y Coordinador del grupo.
</t>
    </r>
    <r>
      <rPr>
        <b/>
        <sz val="10"/>
        <rFont val="Arial"/>
        <family val="2"/>
      </rPr>
      <t xml:space="preserve">Grupo Supervisión Especial: </t>
    </r>
    <r>
      <rPr>
        <sz val="10"/>
        <rFont val="Arial"/>
        <family val="2"/>
      </rPr>
      <t xml:space="preserve">
En la Resoluciones de Multa se diligencia el formato de control diseñado para tal fin. Se adjunta formato de multa diligenciado.
</t>
    </r>
    <r>
      <rPr>
        <b/>
        <sz val="10"/>
        <rFont val="Arial"/>
        <family val="2"/>
      </rPr>
      <t xml:space="preserve">Grupo de Control y seguimiento a acuerdos:
</t>
    </r>
    <r>
      <rPr>
        <sz val="10"/>
        <rFont val="Arial"/>
        <family val="2"/>
      </rPr>
      <t xml:space="preserve">En el primer cuatrimestre en el grupo de control y seguimiento a acuerdos no  se han presentado Actuaciones Admonistrativas Sancionatorias
</t>
    </r>
    <r>
      <rPr>
        <b/>
        <sz val="10"/>
        <rFont val="Arial"/>
        <family val="2"/>
      </rPr>
      <t xml:space="preserve">Grupo de Conglomerados:
</t>
    </r>
    <r>
      <rPr>
        <sz val="10"/>
        <rFont val="Arial"/>
        <family val="2"/>
      </rPr>
      <t>Se carga formato de control de actuaciones adminsitravias sancionatororias del grupo de conglomerados (B18-0125-000188)</t>
    </r>
  </si>
  <si>
    <t xml:space="preserve">En las reuniones de grupo primario  de Enero a Abrril de 2018, la  Coordinadora reiteró a los ponentes, el cumplimiento de los plazos para la entrega oportuna de los proyectos y adjuntó al final de cada  acta el inventario de caducidades, que permite a los abogados hacer un control permanente por fecha de caducidad.
</t>
  </si>
  <si>
    <r>
      <t xml:space="preserve">Se hizo control a la jerarquización de una muestra de </t>
    </r>
    <r>
      <rPr>
        <b/>
        <sz val="10"/>
        <rFont val="Arial"/>
        <family val="2"/>
      </rPr>
      <t xml:space="preserve"> 13 </t>
    </r>
    <r>
      <rPr>
        <sz val="10"/>
        <rFont val="Arial"/>
        <family val="2"/>
      </rPr>
      <t xml:space="preserve"> providencias emitidas  en </t>
    </r>
    <r>
      <rPr>
        <b/>
        <sz val="10"/>
        <rFont val="Arial"/>
        <family val="2"/>
      </rPr>
      <t>3</t>
    </r>
    <r>
      <rPr>
        <sz val="10"/>
        <rFont val="Arial"/>
        <family val="2"/>
      </rPr>
      <t xml:space="preserve"> investigaciones administrativas cambiarias.</t>
    </r>
  </si>
  <si>
    <t>Coordinador Grupo Regimen Cambiario</t>
  </si>
  <si>
    <t>Carta del Trato Digno publicada en la página web y registro fotográfico
https://www.supersociedades.gov.co/Servicio_Ciudadano/Documents/DocServicioCiudadano/CARTA%20TRATO%20DIGNO%202017.pdf
Certificación de revisión de la carta 548-001291 Rad. 2018-01-244944</t>
  </si>
  <si>
    <t>Coordinadora Grupo de Intervenidas Martha Leonor Archila</t>
  </si>
  <si>
    <t xml:space="preserve">La seguridad de los documentos es alta y se evidencia con un pantallazo de postal de cada mes </t>
  </si>
  <si>
    <t>Se genera una planilla de cada mes en la que se evidencia la revision por parte de la coordinadora, las providencias que elaboran los ponentes</t>
  </si>
  <si>
    <t>Director DID</t>
  </si>
  <si>
    <t xml:space="preserve">1. Mantener actualizados los componentes de software y hardware de seguridad de la Entidad. 
2. Revisión  periódicamente  de configuración de los dispositivos de seguridad.
3. Mantener cifrados los informes de vulnerabilidades técnicas en un repositorio designado por el Director de Informática y Desarrollo.
</t>
  </si>
  <si>
    <t xml:space="preserve">Se generaron los respectivos controles de muestra para la recepción de información financiera 2017 de acuerdo a la circular externa 201-000004 y 201-000003 del 10 de Noviembre de 2017 para las sociedades de Grupo 1 y Grupo 2.
Las sociedades incluidas en la muestra deben confirmar si están requeridas para la entrega de la información a través del portal web en la consulta de Sociedades Requeridas 2017.  Así mismo, las sociedades excluidas deben tener la debida justificación para salir de la muestra. Coordinador Grupo de Arquitectura de Datos        
</t>
  </si>
  <si>
    <t>Archivo en Excel de control de muestra de recepción de estados financieros con corte a mayo 2 de 2018</t>
  </si>
  <si>
    <t>Coordinador Grupo de Desarrollo del Talento Humano</t>
  </si>
  <si>
    <t>Se realiza la revisión de las erogaciones de recursos vía novedades, tales como vacaciones, encargos, reconocimiento de primas, viáticos, horas extras etc.; en la prenomina de cada quincena; esta revisión se hace con el uso del cuadro “NOVEDADES_DE_PERSONAL”, contenido en la Biblioteca del Centro de Datos del Grupo de Administración de Personal (Sharepoint); este cuadro cuenta con permanente alimentación.</t>
  </si>
  <si>
    <t>Coordinador Grupo Administración de Personal</t>
  </si>
  <si>
    <t>Para cada nombramiento se expide por parte de la Coordinación del grupo de Administración de Personal, una certificación donde se evidencia que se realizó la verificación de los requisitos del candidato, acorde al manual de funciones correspondiente al cargo que aspira a ocupar.</t>
  </si>
  <si>
    <t xml:space="preserve">Se verifican los datos consignados en la matriz de control al proceso de estados financieros 2016, y se observa que se encuentran debidamente actualizados y dan cuenta y razón de las acciones adelantadas en cada investigación, así como las decisiones adoptadas hasta la fecha. </t>
  </si>
  <si>
    <t>Cooirdinador Grupo de Recursos y requerimientos</t>
  </si>
  <si>
    <t>1. Se solicitó acuerdos de confidencialidad a contratistas de DID. Debidamente firmados y escaneados se subieron a carpeta de evidencias.
2. Basados en los requerimientos de los diferentes procesos, se crearon los usuarios correspondientes con los permisos solicitados.
3. se implementarón reglas de alertamiento en el sistema DLP y se inicio con el  monitoreo de alertas informadas por el DLP (fase de análisis).
4. Se revisó el cumplimiento de control de acceso mediante las anotaciones correspondientes en el formato GINT-F-007 "BITACORA CONTROL DE ACCESO CENTRO DE COMPUTO"</t>
  </si>
  <si>
    <t xml:space="preserve">Se realizó la implementación del formulario del Informe 42 de 2018, del cual se realizaron pruebas de carga y  pruebas funcionales exitosas, con lo cual paso a producción.
Se realizaron actividades de renovación tecnologica sobre el EXCHANGE, el SYSTEM CENTER, LOS CLUSTER  y la plataforma BPM.
Se realizaron revisiones a las reglas de los dispositivos de seguridad, enfocados a INTERNET.
Se generó un repositorio para pruebas de vulnerabilidad con control de acceso a funcionarios de DID, Autorizados inicialmente.
A la fecha no ha habido accesos al repositorio de pruebas de vulnerabilidad.
</t>
  </si>
  <si>
    <r>
      <rPr>
        <b/>
        <sz val="10"/>
        <rFont val="Arial"/>
        <family val="2"/>
      </rPr>
      <t xml:space="preserve">15 Procesos societarios
</t>
    </r>
    <r>
      <rPr>
        <sz val="10"/>
        <rFont val="Arial"/>
        <family val="2"/>
      </rPr>
      <t xml:space="preserve">
Administrar pronta y eficazmente justicia respecto de los asuntos atribuidos por las leyes 446 de 1998, 1258 de 2008, 1429 de 2010, 222 de 1995 y el libro segundo del Código de Comercio, así como también las competencias atribuidas por el Código General del Proceso a esta Superintendencia en calidad de juez, y de esta forma contribuir al orden público económico.</t>
    </r>
  </si>
  <si>
    <t>1.     Estudio de las solicitudes de conciliación, para el trámite de los casos cuya tipología de conflicto este acorde con la presentada por el Centro en la solicitud de autorización de funcionamiento.
2.     Programación de la Audiencia a más tardar dos meses después de la radicación de la solicitud, según el número de casos y la agenda del concililador. Para aquellos casos que requirieron reprogramación, al reprogramar las audiencias se contó con el concenso de las partes.</t>
  </si>
  <si>
    <t>• Coordinador Grupo de Conciliación y Arbitraje Societario
• Conciliador asignado (funcionario Grupo de Conciliación y Arbitraje Societario)</t>
  </si>
  <si>
    <r>
      <rPr>
        <b/>
        <sz val="10"/>
        <rFont val="Arial"/>
        <family val="2"/>
      </rPr>
      <t xml:space="preserve">16 Conciliación y arbitramento
</t>
    </r>
    <r>
      <rPr>
        <sz val="10"/>
        <rFont val="Arial"/>
        <family val="2"/>
      </rPr>
      <t xml:space="preserve">
Ofrecer al empresariado colombiano la conciliación y el arbitraje como mecanismos alternos para la solución de sus conflictos, a través de la administración del Centro de Conciliación y Arbitraje Empresarial.</t>
    </r>
  </si>
  <si>
    <t>Durante el periodo se hizo el reparto y resignación de los procesos, de manera aleatoria, teniendo en consideración, las características de cada uno de ellos y el perfil de las ponentes</t>
  </si>
  <si>
    <t>Coordinadora Grupo de Procesos Especiales</t>
  </si>
  <si>
    <t>Durante el periodo no se ha requerido la intervención de peritos ni se han valorado dictámenes</t>
  </si>
  <si>
    <t>Se efectuó un cruce de información del DM frente a la Base de Procesos del Grupo. Se actualizó el SharePoint y se enviarion correo de verificación a los funcionarios responsables de los procesos.</t>
  </si>
  <si>
    <t xml:space="preserve">Los ponentes financieros y jurídicos enviarion vía correo electrónico los informes y guias  de audiencia al Coordinador para su respectiva revisión. </t>
  </si>
  <si>
    <t>Coordinadora Grupo de Acuerdos de Insolvencia en Ejecución 
Funcionarios Jurídicos del Grupo 
Funcionarios Financieros del Grupo</t>
  </si>
  <si>
    <t xml:space="preserve">Coordinadora Grupo de Acuerdos de Insolvencia en Ejecución 
Funcionarios Area Financiera </t>
  </si>
  <si>
    <r>
      <rPr>
        <sz val="10"/>
        <rFont val="Arial"/>
        <family val="2"/>
      </rPr>
      <t>Se presentaron en comité de Dirección ante el Superintendente el seguimiento a los proyectos estratégicos de la Entidad.
Así mismo,  en el sharepoint de la Oficina Asesora de Planeación se encuentran publicadas las fichas de formulación de los proyectos con sus respectivos seguimientos.</t>
    </r>
    <r>
      <rPr>
        <u val="single"/>
        <sz val="10"/>
        <color indexed="12"/>
        <rFont val="Arial"/>
        <family val="2"/>
      </rPr>
      <t xml:space="preserve">
http://intranet/DSS/OAP/DOCS/Documentos/Forms/AllItems.aspx?RootFolder=%2FDSS%2FOAP%2FDOCS%2FDocumentos%2FA%C3%B1o%202018%2FPortafolio%20de%20Proyectos
</t>
    </r>
  </si>
  <si>
    <t xml:space="preserve">Jefe de la Oficina Asesora de Planeación 
Funcionarios </t>
  </si>
  <si>
    <t>Uso inadecuado de información almacenada en los sistemas de información con acceso privilegiado, por parte del auditor interno, para favorecer a un tercero.</t>
  </si>
  <si>
    <t>Debilidad la aplicación del los principios éticos.</t>
  </si>
  <si>
    <t>Pérdida de información institucional - perdida de imagen institucional</t>
  </si>
  <si>
    <t>Solicitud de acceso a información privilegiada por parte de los equipos auditores únicamente para el periodo de cada auditoria de proceso.</t>
  </si>
  <si>
    <r>
      <rPr>
        <b/>
        <sz val="10"/>
        <color indexed="8"/>
        <rFont val="Arial"/>
        <family val="2"/>
      </rPr>
      <t>25 Control disciplinario</t>
    </r>
    <r>
      <rPr>
        <sz val="10"/>
        <color indexed="8"/>
        <rFont val="Arial"/>
        <family val="2"/>
      </rPr>
      <t xml:space="preserve">
Evaluar las quejas e informes que ingresan al GRUPO, impulsar los procesoss de acuerdo con las normas y procedimientos vigentes en materia disciplinaria, proyectando las decisiones para revisión y aprobación de la coordinadora del grupo.</t>
    </r>
  </si>
  <si>
    <t>El Secretario Administrativo del Grupo de Control Disciplinario revisó los proyectos de decisión y evaluación de quejas nuevas para someterlos a la posterior aprobación y firma de la Coordinadora del Grupo. la evidencia puede consultarse en el archivo del grupo toda vez que está sometido a reserva) Cuadro de Consecutivo de autos.</t>
  </si>
  <si>
    <t xml:space="preserve">Proyectos de decisión y evaluación de quejas nuevas </t>
  </si>
  <si>
    <t>El Secretario Administrativo del Grupo de Control Disciplinario revisó los proyectos de decisión y evaluación de quejas nuevas para someterlos a la posterior aprobación y firma de la Coordinadora del Grupo. La evidencia puede consultarse en el archivo del grupo toda vez que está sometido a reserva) Cuadro de Consecutivo de autos y en los expedientes de cada proceso.</t>
  </si>
  <si>
    <t>No observar las etapas procesales previstas en la ley</t>
  </si>
  <si>
    <t>Dilación de los procesos con el propósito de obtener el vencimiento de términos o la prescripción del mismo.</t>
  </si>
  <si>
    <t>Adelantar la investigación sin atender las etapas procesales previstas en la Ley</t>
  </si>
  <si>
    <t>Pérdida de eficacia de la acción disciplinaria y perdida de imagen y credibilidad del Grupo de Control Disciplinario.</t>
  </si>
  <si>
    <t>Demandas en contra de la entidad.</t>
  </si>
  <si>
    <t>Impulsar los procesos con celeridad y dar trámite a todas las solicitudes que se presentan por parte de los actores del proceso, respetando el orden de llegada de las solicitudes y procesos, de acuerdo a la Ley.</t>
  </si>
  <si>
    <t>Se ha ejecutado de manera ordenada y de acuerdo a los términos de Ley el trámite de los procesos Disciplinarios. La evidencia puede consultarse en los archivos del Grupo teniendo en cuenta que están sometidos a reserva. (Cuadro Excel Radicador)</t>
  </si>
  <si>
    <t>Cuadro Excel Radicador</t>
  </si>
  <si>
    <t>El Secretario Administrativo del Grupo de Control Disciplinario revisó los proyectos de decisión y evaluación de quejas nuevas para someterlos a la posterior aprobación y firma de la Coordinadora del Grupo.
La evidencia puede consultarse en el archivo del grupo toda vez que está sometido a reserva) Cuadro de Consecutivo de autos.</t>
  </si>
  <si>
    <t>Cuadro de Consecutivo de autos</t>
  </si>
  <si>
    <t>Cuadro de Consecutivo de autos y en los expedientes de cada proceso.</t>
  </si>
  <si>
    <t xml:space="preserve"> Secretario General
Funcionarios Grupo Control Disciplinario</t>
  </si>
  <si>
    <t>Se envían archivos de cámara  que cubre caja fuerte y custodia de protector . Correo de validación de firmas enviado por Bancolombia No se presentan novedades</t>
  </si>
  <si>
    <t>Coordinadora de Tesorería y Subdirector Financiero</t>
  </si>
  <si>
    <t>Subdirector Financiero y contable</t>
  </si>
  <si>
    <r>
      <t xml:space="preserve">El control se registra en BPM facturación y Cartera El control de las disminuciones solo opera en SIIF y se controla con el Riesgo 3.  
Las disminuciones para realizarse en BPM deben primero estar en SIIF y soportadas para que el único responsable de Disminuirlas en BPM que es el Subdirector pueda evidenciar el soporte en BPM.
</t>
    </r>
    <r>
      <rPr>
        <b/>
        <sz val="10"/>
        <rFont val="Arial"/>
        <family val="2"/>
      </rPr>
      <t>SE SOLICITA ELIMINAR ESTE RIESGO PARA EL SIGUIENTE CUATRIMESTRE.</t>
    </r>
  </si>
  <si>
    <t>Se cuenta con un archivo que controla las disminuciones realizadas en SIIF  con su evidencia de documento que la soporta</t>
  </si>
  <si>
    <t>Coordinadora de Contabilidad y Subdirector Financiero</t>
  </si>
  <si>
    <t>Se brindó capacitación con la coordinadora de gestión documental sobre seguridad en los borradores y se tomó la decisión que entre autos de máximo riesgo se generarían como sistema de seguridad y se llama Restringida.</t>
  </si>
  <si>
    <t>Se generan guías para las audiencias antes de ser convocadas. Ocho días antes de la celebración de la audiencia, la guia debe estar revisada por el asesor del despacho en el caso de que la audiencia la presida el delegado o por la coordinadora en el caso de que esta la presida.</t>
  </si>
  <si>
    <t>Coordinadora Grupo de Reorganización Empresarial</t>
  </si>
  <si>
    <t>Coordinadora Grupo de Reorganización Empresarial
Delegado para asuntos para procedimientos de insolvencia</t>
  </si>
  <si>
    <t>https://www.supersociedades.gov.co/Servicio_Ciudadano/Transparencia-y-acceso-a-Informacion-Publica/Paginas/Activos-de-Información-clasificada-y-reservada-.aspx</t>
  </si>
  <si>
    <t>1. Solicitud de aplicación de la política de supervisión.
2.Análisis  del comportamiento del mercado y variables de impacto sobre sectores o sociedades.
3. Priorización de la selección de la muestra.</t>
  </si>
  <si>
    <t>Coordinador Grupo de Análisis y Seguimiento Financiero</t>
  </si>
  <si>
    <t>1. Documento Metodológico que instruye el programa de trabajo a desarrollar.
2. Informe supervisado y firmado por la coordinación del grupo.</t>
  </si>
  <si>
    <t>Se carga el documento metodológico que instruye el programa de trabajo a desarrollar para:
- Gestión de riesgo sociedades minería “Carbón y Oro”
- Gestión de riesgo sociedades intermediarias de pago en internet</t>
  </si>
  <si>
    <t>1. Verificación de la jerarquización de los documentos generados por medio del radicador.</t>
  </si>
  <si>
    <t>1. Pantallazo de la de la jerarquización de documentos en postal.</t>
  </si>
  <si>
    <t xml:space="preserve"> Se carga pantallazo de la de la jerarquización de documentos en postal.</t>
  </si>
  <si>
    <r>
      <t xml:space="preserve">En el perido 1-01-18 al 30-04-18 se presentaron </t>
    </r>
    <r>
      <rPr>
        <b/>
        <sz val="10"/>
        <rFont val="Arial"/>
        <family val="2"/>
      </rPr>
      <t xml:space="preserve">13 </t>
    </r>
    <r>
      <rPr>
        <sz val="10"/>
        <rFont val="Arial"/>
        <family val="2"/>
      </rPr>
      <t xml:space="preserve"> proyectos de multa, respecto de los cuales  se verificó el monto, el porcentaje y los criterios de las multas contra el documento interno de trabajo por parte del Coordinador. </t>
    </r>
  </si>
  <si>
    <t xml:space="preserve">Se efectuo seguimiento en dos ocasiones para cada proceso auditado, en el periodo Febrero a Abril 30 de 2018. </t>
  </si>
  <si>
    <t>Archivo de seguimiento en PDF</t>
  </si>
  <si>
    <t>Dos solicitudes de levantamiento de reserva para acceso de información con seguridad privilegiada para los procesos de Recuperación Empresarial y Procesos Especiales.</t>
  </si>
  <si>
    <t>Correos Electrónicos</t>
  </si>
  <si>
    <t>Jefe de la Oficina de Control Interno</t>
  </si>
  <si>
    <t>MONITOREO</t>
  </si>
  <si>
    <t>SEGUIMIENTO Y EVALUACIÓN</t>
  </si>
  <si>
    <t>Mejora a implementar</t>
  </si>
  <si>
    <t>Beneficio al ciudadano y/o entidad</t>
  </si>
  <si>
    <t>Fecha inicio</t>
  </si>
  <si>
    <t>Fecha final implementación</t>
  </si>
  <si>
    <t>Justificación</t>
  </si>
  <si>
    <t>Monitoreo jefe planeación</t>
  </si>
  <si>
    <t xml:space="preserve"> Valor ejecutado (%)</t>
  </si>
  <si>
    <t>Observaciones/Recomendaciones</t>
  </si>
  <si>
    <t>Seguimiento jefe control interno</t>
  </si>
  <si>
    <t xml:space="preserve"> </t>
  </si>
  <si>
    <t>Sí</t>
  </si>
  <si>
    <t>Se tiene definido un plan de implementación de la mejora</t>
  </si>
  <si>
    <t>Respondió</t>
  </si>
  <si>
    <t>Pregunta</t>
  </si>
  <si>
    <t>Observación</t>
  </si>
  <si>
    <t>1. ¿Cuenta con el plan de trabajo para implementar la propuesta de mejora del trámite?</t>
  </si>
  <si>
    <t>2. ¿Se implementó la mejora del trámite en la entidad?</t>
  </si>
  <si>
    <t>3. ¿Se actualizó el trámite en el SUIT incluyendo la mejora?</t>
  </si>
  <si>
    <t>4. ¿Se ha realizado la socialización de la mejora tanto en la entidad como con los usuarios?</t>
  </si>
  <si>
    <t>5. ¿El usuario está recibiendo los beneficios de la mejora del trámite?</t>
  </si>
  <si>
    <t xml:space="preserve">6. ¿La entidad cuenta con mecanismos para medir los beneficios generados al usuario  en términos de: reducción de costos, tiempos, documentos, requisitos, aumentos de vigencia y uso de tecnologías de la información y las comunicaciones, como producto de la mejora del trámite? </t>
  </si>
  <si>
    <t>Grupo de Atención al Ciudadano, Subdirección Administrativa, 
Oficina Asesora de Planeación</t>
  </si>
  <si>
    <t>Matriz de control de recursos y requerimientos en Excel</t>
  </si>
  <si>
    <t>El mapa de Riesgos de corrupción se publico en la página web</t>
  </si>
  <si>
    <t>https://www.supersociedades.gov.co/Servicio_Ciudadano/anticorrupcion_atencion_ciudadano/Paginas/default.aspx</t>
  </si>
  <si>
    <t>Se publicó el informe de seguimiento al mapa de riesgos de corrupción 2018.</t>
  </si>
  <si>
    <t>Pr20-R01-Act01-01-Acta 20180119
Pr20-R01-Act01-02-Acta 20180216
Pr20-R01-Act01-03-Acta 20180316
Pr20-R01-Act01-04-Acta 20180420
Pr20-R01-Act02-01Memo a Contabilidad-2018-01-011166
Pr20-R01-Act02-02Memo a Contabilidad-018-01-032124 
Pr20-R01-Act02-03Memo a Contabilidad Ene-Feb-Mar-2018-NICSP
Pr20-R01-Act02-04-Memo a Contabilidad-Abril-2018-01-266156
Pr20-R01-Act04-Memorando a los funcionarios del almacen-2018-01-027173</t>
  </si>
  <si>
    <t>JUNIO
Se elaboraron los informes de las encuestas de satisfacción del ciudadano y de la encuesta de satisfacción a las respuestas de PQRS correspondientes al primer semestre de 2018</t>
  </si>
  <si>
    <t>Informes de las encuestas de satisfacción al ciudadano y encuesta de satisfacción frente a las respuestas a las PQRS publicadas en el siguiente link:
https://www.supersociedades.gov.co/pqrs/SitePages/IES2018.aspx</t>
  </si>
  <si>
    <t>ABRIL
El 20/04/2018 se realizó una campaña a través del envío un correo masivo a las sociedades que se encuentran en la base de datos de la Entidad, dando a conocer los documentos "MANUAL DE CARACTERIZACIÓN DE USUARIOS" y "MEDICIÓN DE LA PERCEPCIÓN, EXPECTATIVAS Y NECESIDADES DE LOS GRUPOS DE INTERÉS DE LA SUPERINTENDENCIA DE SOCIEDADES Y MATRIZ DE MATERIALIDAD"</t>
  </si>
  <si>
    <t xml:space="preserve">Informesde seguimeinto al programa de participación ciudadana:
https://www.supersociedades.gov.co/Servicio_Ciudadano/Paginas/informe-de-participacion-2018.aspx
</t>
  </si>
  <si>
    <r>
      <t xml:space="preserve">ENERO A ABRIL
</t>
    </r>
    <r>
      <rPr>
        <sz val="10"/>
        <rFont val="Arial"/>
        <family val="2"/>
      </rPr>
      <t>Correos electrónicos de asignación de trámites de notificación durante los meses de enero, febrero, marzo y abril remitidos por la coordinadora del grupo de Notificaciones Administrativas.
Diligenciamiento por parte de la Coordinadora del grupo de notificaciones administrativas del cuadro de rastreo de actos administrativos generados en la entidad durante los meses de enero, febrero, marzo y abril.
Diligenciamiento de hojas de ruta de procesos de notificación de actos administrativos durante los meses de enero, febrero, marzo y abril por parte de los funcionarios del Grupo de Notificaciones Administrativas.
Diligenciamiento del Cuadro de control y seguimiento de notificaciones durante los meses de enero, febrero, marzo y abril por parte de los funcionarios del Grupo de Notificaciones Administrativas.</t>
    </r>
    <r>
      <rPr>
        <sz val="10"/>
        <rFont val="Arial"/>
        <family val="2"/>
      </rPr>
      <t xml:space="preserve">
</t>
    </r>
    <r>
      <rPr>
        <b/>
        <sz val="10"/>
        <rFont val="Arial"/>
        <family val="2"/>
      </rPr>
      <t xml:space="preserve">
</t>
    </r>
  </si>
  <si>
    <r>
      <rPr>
        <b/>
        <sz val="10"/>
        <rFont val="Arial"/>
        <family val="2"/>
      </rPr>
      <t>ABRIL</t>
    </r>
    <r>
      <rPr>
        <sz val="10"/>
        <rFont val="Arial"/>
        <family val="2"/>
      </rPr>
      <t xml:space="preserve">
El 21 de Abril de 2018, la Superintendencia de Sociedades participó en la Feria Nacional de Servicios al Ciudadano, que se realizó en el municipio de Necoclí (Antioquia)
</t>
    </r>
    <r>
      <rPr>
        <b/>
        <sz val="10"/>
        <rFont val="Arial"/>
        <family val="2"/>
      </rPr>
      <t>JULIO</t>
    </r>
    <r>
      <rPr>
        <sz val="10"/>
        <rFont val="Arial"/>
        <family val="2"/>
      </rPr>
      <t xml:space="preserve">
El 28 de julio de 2018, la Superintendencia de Sociedades participó en la Feria Nacional de Servicios al Ciudadano, que se realizó en el municipio San Vicente del Caguán (Caquetá)</t>
    </r>
  </si>
  <si>
    <t>https://www.supersociedades.gov.co/nuestra_entidad/Control/Paginas/Foros_y-Chat_Virtuales2018.aspx</t>
  </si>
  <si>
    <t xml:space="preserve">ENERO A ABRIL
Se diligencia y actualiza la matriz de seguimiento del Proyecto puesta en marcha modelo multicanal, con las respectivas evidencias.
28/02/2018 se generó el Estudio previo de conveniencia y oportunidad para CONTRATAR LA SUSCRIPCIÓN A UNA SOLUCIÓN MULTICANAL DE ATENCIÓN AL CIUDADANO, QUE PERMITA ACTUALIZAR LOS SERVICIOS DE VOZ Y CHAT Y OFRECER CANALES ADICIONALES DE ATENCIÓN QUE INCLUYE: SOPORTE, ACTUALIZACIÓN Y MANTENIMIENTO
Se llevó a cabo el comité de Arquitectura Empresarial el día 28/02/2018 en el cual se evaluaron los requerimientos funcionales y técnicos de la Solución. 
MAYO: Se publicó en el SECOP la apertura del proceso para Contratar una solución para implementar nuevas tecnologías para el modelo multicanal de atención al ciudadano
JUNIO: Se adelantó la Subasta Inversa No. 05 de 2018, siendo adjudicado el proceso de contratación al proponente Unión Temporal IG Supersociedades, con el cuál se firmó el contrato 072 de 2018.
JULIO: Se firmó el 19 de  julio de 2018, el acta de inicio del contrato No.072 de 2018.
AGOSTO: Se han adelantado reuniones de seguimiento a la gestión del contratista, para verificar el cumplimiento del objeto del contrato
</t>
  </si>
  <si>
    <t xml:space="preserve">ENERO A ABRIL
Se diligencia y actualiza la matriz de seguimiento del Proyecto puesta en marcha modelo multicanal, con las respectivas evidencias.
28/02/2018 se generó el Estudio previo de conveniencia y oportunidad para CONTRATAR LA SUSCRIPCIÓN A UNA SOLUCIÓN MULTICANAL DE ATENCIÓN AL CIUDADANO, QUE PERMITA ACTUALIZAR LOS SERVICIOS DE VOZ Y CHAT Y OFRECER CANALES ADICIONALES DE ATENCIÓN QUE INCLUYE: SOPORTE, ACTUALIZACIÓN Y MANTENIMIENTO
Se llevó a cabo el comité de Arquitectura Empresarial el día 28/02/2018 en el cual se evaluaron los requerimientos funcionales y técnicos de la Solución. 
MAYO
Se publicó en el SECOP la apertura del proceso para Contratar una solución para implementar nuevas tecnologías para el modelo multicanal de atención al ciudadano
JUNIO
Se adelantó la Subasta Inversa No. 05 de 2018, siendo adjudicado el proceso de contratación al proponente Unión Temporal IG Supersociedades, con el cuál se firmó el contrato 072 de 2018.
JULIO:
Se firmó el 19 de  julio de 2018, el acta de inicio del contrato No.072 de 2018.
AGOSTO:
Se han adelantado reuniones de seguimiento a la gestión del contratista, para verificar el cumplimiento del objeto del contrato
</t>
  </si>
  <si>
    <t>https://www.supersociedades.gov.co/nuestra_entidad/Control/Documents/Informe_foro_interactivo_serivicos_atencion_al_ciudadano.pdf</t>
  </si>
  <si>
    <t xml:space="preserve">Correo de solicitud de envío de la información con el documento guía para ajuste y actualización por parte de las dependencias. </t>
  </si>
  <si>
    <t xml:space="preserve">Se elaboraron una propuesta de documento guía con lineamientos establecidos individualmente, para que las  dependencias que deben presentar Informe de gestión de rendición de cuentas, lo tuvieran en cuenta al elaborar su informe. La estructura del informe incluye los siguientes ítems: 1) Articulación con el Plan Nacional de Desarrollo. 2) Articulación con la Planeación Estratégica Sectorial 2017-2018. 3) Articulación con la Planeación Estratégica Institucional 2017-2018. 4) Otros aspectos relevantes. 5) Mínimos Institucionales Obligatorios. 6) Reconocimientos. 6) Retos 2019. La Secretaría General envió correo a las dependencias solicitando la información de rendición de cuentas en el formato establecido, el día   22 de agosto de 2018. </t>
  </si>
  <si>
    <t>https://www.supersociedades.gov.co/nuestra_entidad/Control/Lists/encuesta_seleccion_temas_rendicion_2018/NewForm.aspx</t>
  </si>
  <si>
    <t>AGOSTO
El 15 de agosto de 2018 se efectuó el foro de servicios de atención al ciudadano.</t>
  </si>
  <si>
    <t>AGOSTO
El 29 de agosto de 2018, se efectuó el foro entre las 10:00 y 10:30 de la mañana, el informe está publicado en la página web</t>
  </si>
  <si>
    <t>JULIO
Se elaboró y publicó el informe de de seguimiento al programa de participación ciudadana correspondiente al primer semestre de 2018</t>
  </si>
  <si>
    <r>
      <rPr>
        <b/>
        <sz val="10"/>
        <rFont val="Arial"/>
        <family val="2"/>
      </rPr>
      <t>Grupo Investigaciones Administrativas:</t>
    </r>
    <r>
      <rPr>
        <sz val="10"/>
        <rFont val="Arial"/>
        <family val="2"/>
      </rPr>
      <t xml:space="preserve"> 
Se cargaron correos electrónicos devueltos por la Coordinadora sobre las correcciones a las sociedades W24
</t>
    </r>
    <r>
      <rPr>
        <b/>
        <sz val="10"/>
        <rFont val="Arial"/>
        <family val="2"/>
      </rPr>
      <t xml:space="preserve">Grupo Supervisión Especial: 
</t>
    </r>
    <r>
      <rPr>
        <sz val="10"/>
        <rFont val="Arial"/>
        <family val="2"/>
      </rPr>
      <t xml:space="preserve">Todas las radicaciones se enrutan por postal, para la respectiva revisión. Se adjunta imagen de postal para dos proyectos de resoluciones revisados en la Delegatura.
</t>
    </r>
    <r>
      <rPr>
        <b/>
        <sz val="10"/>
        <rFont val="Arial"/>
        <family val="2"/>
      </rPr>
      <t>Grupo de Conglomerados</t>
    </r>
    <r>
      <rPr>
        <sz val="10"/>
        <rFont val="Arial"/>
        <family val="2"/>
      </rPr>
      <t xml:space="preserve">:
Se carga correo electrónico del 08 de Marzo de 2018, con las correcciones realizadas. </t>
    </r>
  </si>
  <si>
    <t>JUNIO
El 12 de junio, se remitió correo masivo a los grupos de interés de la entidad, divulgando los mecanismos de atención a personas con discapacidad.
AGOSTO
Se realizaron compañas a tráves de redes sociales divulgando los mecanismos de atención a personas con discapacidad</t>
  </si>
  <si>
    <t>Correos masivos
Publicaciones en redes sociales</t>
  </si>
  <si>
    <t>Pliego de condiciones
Resolución declaratoria de desierta
Resolución de adjudicación
Contrato
Acta de inicio</t>
  </si>
  <si>
    <t>AGOSTO
El día 8 de agosto se remitió correo masivo a los grupos de interés socializando los canales de participación ciudadana de la Entidad.
El día 15 de agosto se remitío correo masivo con un video de capacitación en participación ciudadana de la Superintendencia de Sociedades</t>
  </si>
  <si>
    <t>1. Listado asistencia ciudadanos FNSC Necoclí 21 de abril
2. Informe con registro fotográfico FNSC Necoclí 21 de abril
3.  Listado asistencia FNSC San Vicente del Caguán 28 de julio
4. Informe con registro fotográfico FNSC San Vicente del Caguán 28 de julio
https://www.supersociedades.gov.co/nuestra_entidad/Control/Paginas/ferias-rendicion-de-cuentas-2018.aspx</t>
  </si>
  <si>
    <r>
      <rPr>
        <b/>
        <sz val="10"/>
        <rFont val="Arial"/>
        <family val="2"/>
      </rPr>
      <t xml:space="preserve">Matriz de Riesgos de DDHH
</t>
    </r>
    <r>
      <rPr>
        <sz val="10"/>
        <rFont val="Arial"/>
        <family val="2"/>
      </rPr>
      <t xml:space="preserve">https://www.supersociedades.gov.co/nuestra_entidad/SitePages/Responsabilidad-Social.aspx
http://intranet/DSS/OAP/DOCS/Documentos/Año%202018/Monitoreo%20Riesgos%20de%20Corrupción%202018/Evidencia%20Componente%20PAAC%20Plan%20Anticorrupcion/4.%20Atencion%20al%20ciudadano/1.3%20Riesgos%20en%20DDHH/1.%20MATRIZ%20RIESGOS%20DDHH%202018.xls
</t>
    </r>
    <r>
      <rPr>
        <b/>
        <sz val="10"/>
        <rFont val="Arial"/>
        <family val="2"/>
      </rPr>
      <t>Informes Mensuales de Derechos de Petición</t>
    </r>
    <r>
      <rPr>
        <sz val="10"/>
        <rFont val="Arial"/>
        <family val="2"/>
      </rPr>
      <t xml:space="preserve">
https://www.supersociedades.gov.co/pqrs/SitePages/Informes_PQRS_2018.aspx</t>
    </r>
  </si>
  <si>
    <t>https://www.supersociedades.gov.co/nuestra_entidad/Control/Documents/Informe_Consolidado_rendicion_de_cuentas.pdf</t>
  </si>
  <si>
    <t xml:space="preserve">Se recibió la información por párte de las cuatro delegaturas, de la Secretaría General y de las demás dependencias, el cual se consolidó y fue publicado en la página web de la Entidad.
</t>
  </si>
  <si>
    <t>Se elaboró la encuesta de selección de temas de rendición de cuentas, la cual se encuentra disponible en la pagina Web de la entidad. Se publicó el resultado de la encuesta en la página web de la entidad.</t>
  </si>
  <si>
    <t>Como una iniciativa institucional que promoviera la participación ciudadana en un proceso misional, la entidad identificó como objeto el proceso de la Delegatura de Asuntos Económicos y Contables, denominado convergencia y acoplamiento  de los estándares internacionales de información financiera NIIF. Por ello desde la Delegatura y con la participación de los grupos de interés, se elaboró un proyecto que involucrara, capacitación extensiva al usuario, elaboración y publicación de  material  de ayuda como instructivos, material didáctico de capacitación y videos para el diligenciamiento y envío de la información; la segunda contratación de un centro de servicio que involucrara personal capacitado para prestar soporte en primera línea, y un segundo equipo de segundo nivel con funcionarios de la entidad que colaborara en la atención más especializada como en la personal.</t>
  </si>
  <si>
    <t xml:space="preserve">La matriz se encuentra actualizada y publicada en la pagina web de la entidad.
Con corte a agosto de 2018, se fectuó la actualización de la Matriz. </t>
  </si>
  <si>
    <t>No se requirio ajuste del registro de activos de información para el primer cuatrimestre, ni para el segundo cuatrimestre.</t>
  </si>
  <si>
    <t>Se encuentra publicado el reporte de los nombramientos efectuados en los meses de enero, febrero, marzo, abril, mayo, junio, julio y agosto de 2018</t>
  </si>
  <si>
    <t>Se abrió un foro sobre el tema de rendición de cuentas en la página web de la entidad, el cual fue convocado mediante banner informativo en la página web.</t>
  </si>
  <si>
    <t>Banner invitando al foro de rendición de cuentas</t>
  </si>
  <si>
    <t>Se encuentra publicado el mensualmente, la ejecución presupuestal acumulada de la entidad de enero a agosto de 2018</t>
  </si>
  <si>
    <t>https://www.supersociedades.gov.co/nuestra_entidad/Paginas/Reporte-Mensual-2018.aspx</t>
  </si>
  <si>
    <t>Campañas de socilaización por correo masivo</t>
  </si>
  <si>
    <r>
      <rPr>
        <b/>
        <sz val="10"/>
        <rFont val="Arial"/>
        <family val="2"/>
      </rPr>
      <t>Corte 30/04/2018:</t>
    </r>
    <r>
      <rPr>
        <sz val="10"/>
        <rFont val="Arial"/>
        <family val="2"/>
      </rPr>
      <t xml:space="preserve">
Se incluyo en la pagina web de datos abierto la siguiente información:
1, Consulta General de Empresas por Datos Básicos
2, Estados Financieros Grupo 2 Individual (2016)
3, Estado Flujo de Efectivo (EFE) 2015
4, Estados Financieros Grupo 2 Separados (2016)
5,Estados Financieros Grupo 1 Separados (2016)
6, Estados Financieros Grupo 1 Individual (2016)
7, Estado de Situación Financiera (ESF) 2015
8, Estado de Resultados Integrales (ERI) 2015
9, Otros Resultados Integrales (ORI) 2015
10, Estado de Cambio en el Patrimonio (ECP) 2015
11, Sociedades de Economía Mixta 2018-05-07
</t>
    </r>
    <r>
      <rPr>
        <b/>
        <sz val="10"/>
        <rFont val="Arial"/>
        <family val="2"/>
      </rPr>
      <t xml:space="preserve">Corte 31/08/2018:
</t>
    </r>
    <r>
      <rPr>
        <sz val="10"/>
        <rFont val="Arial"/>
        <family val="2"/>
      </rPr>
      <t>Se incluyó en la página web de datos abierto la siguiente información:
12, Estados Financieros Grupo 2 Individual (2017)
13, Estados Financieros Grupo 2 Separados (2017)
14,Estados Financieros Grupo 1 Separados (2017)
15, Estados Financieros Grupo 1 Individual (2017)</t>
    </r>
    <r>
      <rPr>
        <b/>
        <sz val="10"/>
        <rFont val="Arial"/>
        <family val="2"/>
      </rPr>
      <t xml:space="preserve">
</t>
    </r>
  </si>
  <si>
    <t xml:space="preserve">https://www.datos.gov.co/Econom-a-y-Finanzas/Consulta-General-de-Empresas-por-Datos-B-sicos/c2hy-wd3a
https://www.datos.gov.co/Econom-a-y-Finanzas/Estados-Financieros-Grupo-2-Individual-2016-/rsnn-zvpd
https://www.datos.gov.co/Econom-a-y-Finanzas/Estado-Flujo-de-Efectivo-EFE-2015/2vqr-5n3g
https://www.datos.gov.co/Econom-a-y-Finanzas/Estados-Financieros-Grupo-2-Separados-2016-/kj32-qwjf
https://www.datos.gov.co/Econom-a-y-Finanzas/Estados-Financieros-Grupo-1-Separados-2016-/vd3g-88cp
https://www.datos.gov.co/Econom-a-y-Finanzas/Estados-Financieros-Grupo-1-Individual-2016-/5z5g-n92i
https://www.datos.gov.co/Econom-a-y-Finanzas/Estado-de-Situaci-n-Financiera-ESF-2015/nqri-j6ry
https://www.datos.gov.co/Econom-a-y-Finanzas/Estado-de-Resultados-Integrales-ERI-2015/y6zv-m65b
https://www.datos.gov.co/Econom-a-y-Finanzas/Otros-Resultados-Integrales-ORI-2015/yca5-rqpr
https://www.datos.gov.co/Econom-a-y-Finanzas/Estado-de-Cambio-en-el-Patrimonio-ECP-2015/hjpj-2xg2
https://www.datos.gov.co/Econom-a-y-Finanzas/Sociedades-de-Econom-a-Mixta-2018-05-07/j9f6-ragz
https://www.datos.gov.co/Econom%C3%ADa-y-Finanzas/Estados-Financieros-Grupo-2-Individual-2017-/92uk-dgkn
https://www.datos.gov.co/Econom%C3%ADa-y-Finanzas/Estados-Financieros-Grupo-2-Separados-2017-/cai5-3v8m
https://www.datos.gov.co/Econom%C3%ADa-y-Finanzas/Estados-Financieros-Grupo-1-Individual-2017-/rmhh-gdeq
https://www.datos.gov.co/Econom%C3%ADa-y-Finanzas/Estados-Financieros-Grupo-1-Separados-2017-/8yqc-md4w
</t>
  </si>
  <si>
    <r>
      <t>Documento con la publicación en redes sociales sobre temas misionales, reporte de redes de Enero-Junio</t>
    </r>
    <r>
      <rPr>
        <sz val="11"/>
        <rFont val="Arial"/>
        <family val="2"/>
      </rPr>
      <t xml:space="preserve"> de 2018.</t>
    </r>
  </si>
  <si>
    <t>Se adjunta reporte de publicaciones en redes de enero a junio de 2018</t>
  </si>
  <si>
    <t xml:space="preserve">Se cuenta con un reporte semestral de temas misionales publicados en la página web, correspondientes a 72 noticias.
</t>
  </si>
  <si>
    <t>Documento con el reporte semestral de temas publicados</t>
  </si>
  <si>
    <t>Mensualmente la entidad publica los contratos y ordenes de compra que suscribe. Se actualiza  el link de la publicación de los contratos en la página web de la Entidad.</t>
  </si>
  <si>
    <t xml:space="preserve">
https://gestion.sigep.gov.co/</t>
  </si>
  <si>
    <t xml:space="preserve">La entidad sistematizó el trámite de Escisión de Sociedades comerciales dentro del proceso institucional denominado "Aprobación de reformas estatutarias", en la siguiente URL: http://bpm.supersociedades.gov.co/AP/Visitor.aspx?id=350&amp;idPortal=0. </t>
  </si>
  <si>
    <t>6. ¿La entidad ya cuenta con mecanismos para medir los beneficios que recibirá el usuario por la mejora del trámite?</t>
  </si>
  <si>
    <t xml:space="preserve">La entidad sistematizó el trámite de Fusión de Sociedades dentro del proceso institucional denominado "Aprobación de reformas estatutarias", en la siguiente URL: http://bpm.supersociedades.gov.co/AP/Visitor.aspx?id=350&amp;idPortal=0. </t>
  </si>
  <si>
    <t xml:space="preserve">La entidad sistematizó el trámite de Autorización para disminución de capital con efectivo reembolso de aportes, dentro del proceso institucional denominado: "Aprobación de reformas estatutarias", en la siguiente URL: http://bpm.supersociedades.gov.co/AP/Visitor.aspx?id=350&amp;idPortal=0. </t>
  </si>
  <si>
    <t>Se validó url donde se encuentra sistematizado el trámite.</t>
  </si>
  <si>
    <t>Se validó información en la url de la sistematización del trámite.</t>
  </si>
  <si>
    <t>Se actualizó el Código de Buen Gobierno y se publicó en el SGI dentro de la caracterización del proceso de Gestión Estratégica.</t>
  </si>
  <si>
    <t>http://intranet/SISTEMA_INTEGRADO/Documentos%20Estrategica/DOCUMENTOS/GE-M-001%20Manual%20de%20buen%20gobierno.pdf</t>
  </si>
  <si>
    <t>Abril: Del total de 571 funcionarios, 501 han realizado la actualización de hoja de vida en el SIGEP.
Adjunto reportes del SIGEP de los contratos  de prestación de servicios suscritos por la Entidad  con personas naturales reportados en el SIGEP
Agosto: Se encuentran actualizadas en un 69.3% y se adelanta una revisión para actualizar el 100% de la Historias laborales</t>
  </si>
  <si>
    <t>Campañas preventivas sobre temas de anticorrupción.y/o seguridad</t>
  </si>
  <si>
    <t xml:space="preserve">Curso a través de la plataforma de </t>
  </si>
  <si>
    <t>http://capacitacionvirtual.supersociedades.gov.co/course/index.php?categoryid=3</t>
  </si>
  <si>
    <t xml:space="preserve">Se realizó curso de reinducción sobre seguridad de la información </t>
  </si>
  <si>
    <t>ABRIL
Se realizó capacitación en Protocolos de atención a los contratistas de ATC, Gestión Documental y Apoyo Judicial
JUNIO
Se realizaron capacitaciones en Protocolos de atención al ciudadano a la Delegatura de IVC
AGOSTO
Se realizaron capacitaciones en protocolo de atención al ciudadadano a dos grupos de la Delegatura de AEC, al personal de aseo de la Sede Bogotá y las Intendencias Regionales.
SEPTIEMBRE
Se realizaron capacitaciones en protocolo de atención al ciudadadano a la Delegatura para procedimientos mercantiles.
OCTUBRE
Se realizaron capacitaciones en protocolo de atención al ciudadadano a la Delegatura de insolvencia.</t>
  </si>
  <si>
    <t>ABRIL
Se elaboró y publicó el primer informe trimestral de PQRS, correspondiente al período enero - marzo de 2018
JULIO
Se elaboró y publicó el segundo informe trimestral de PQRS, correspondiente al período abril - junio de 2018
OCTUBRE
Se elaboró y publicó el tercer informe trimestral de PQRS, correspondiente al período julio - septiembre de 2018</t>
  </si>
  <si>
    <t>ENERO A ABRIL
Se elaboraron y publicaron losinformes de chats temáticos y foros de los meses  de enero, febrero, marzo y abril
MAYO A AGOSTO
Se elaboraron y publicaron los informes de chats temáticos y foros de los meses mayo, junio, julio y agosto
SEPTIEMBRE, OCTUBRE
Se elaboraron y publicaron los informes de chats temáticos y foros de los meses de septiembre, octubre</t>
  </si>
  <si>
    <t>Dos funcionarios del Grupo de Atención al Ciudadano realizarán el curso de Lengua de Señas Colombiana organizada por el DAFP a realizarse en los meses de noviembre y diciembre</t>
  </si>
  <si>
    <t xml:space="preserve">FEBRERO
Se elaboró el pliego de condiciones para contratar la adquisición e instalación de dos ascensores y una plataforma salvaescaleras
ABRIL
Se declaró desierto el proceso de contratación de selección de conformidad con la resolución 117-001632
Se volverá a adelantar el proceso de invitación y selección para la adquisición e instalación de los ascensores y la plataforma salaescaleras
JULIO
Mediante resolución 117-002870 rad. 2018-01-308741 del 05/07/2018 se adjudicó el proceso de selección abreviada para contratar las adquisicón de instalación de dos ascensores y una plataforma salvaescaleras
10 de julio de 2018, se suscribió el contrato 074 de 2018 con la sociedad Máquinas Procesos y Logistica M  P &amp; L Ltda 
30 de julio de 2018, se suscribió acta de inicio del contrato 074 de 2018
JUNIO A DICIEMBRE
El contrato se encuentra en ejecución de acuerdo al cronograma establecido
</t>
  </si>
  <si>
    <t>ENERO A JUNIO
Se elaboró la Matriz de Riesgos en DDHH para la vigencia 2018
Se diligencia permanente mente la matriz de riesgos en DDHH con las actividades realizadas mensualmente
ENERO a ABRIL
Elaboración y publicación de los informes mensuales de Derechos de Petición
MAYO: Se realizó un Foro Interactivo en Derechos Humanos el 16 de mayo de 2018 
JUNIO: Se remitieron correos masivos a los grupos de interés de la entidad promocionando los canales de atención al ciudadano
Se realizaron campañas contra la discriminación a trávés de redes sociales
MAYO a AGOSTO: Elaboración y publicación de los informes mensuales de Derechos de Petición. Se actualizó el seguimiento a la Matriz DDHH.
AGOSTO Se realizaron compañas de promoción de los canales a atención al ciudadano y se publicó un banner de socialización para evitar la discriminación
SEPTIEMBRE, OCTUBRE: Elaboración y publicación de los informes mensuales de Derechos de Petición. Se actualizó el seguimiento a la Matriz DDHH.
OCTUBRE: Se realizó un Foro Interactivo en Derechos Humanos el 17 de octubre de 2018 y se realizó compaña de promoción de los canales a atención al ciudadano .</t>
  </si>
</sst>
</file>

<file path=xl/styles.xml><?xml version="1.0" encoding="utf-8"?>
<styleSheet xmlns="http://schemas.openxmlformats.org/spreadsheetml/2006/main">
  <numFmts count="5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 #,##0;\-&quot;$&quot;\ #,##0"/>
    <numFmt numFmtId="181" formatCode="&quot;$&quot;\ #,##0;[Red]\-&quot;$&quot;\ #,##0"/>
    <numFmt numFmtId="182" formatCode="&quot;$&quot;\ #,##0.00;\-&quot;$&quot;\ #,##0.00"/>
    <numFmt numFmtId="183" formatCode="&quot;$&quot;\ #,##0.00;[Red]\-&quot;$&quot;\ #,##0.00"/>
    <numFmt numFmtId="184" formatCode="_-&quot;$&quot;\ * #,##0_-;\-&quot;$&quot;\ * #,##0_-;_-&quot;$&quot;\ * &quot;-&quot;_-;_-@_-"/>
    <numFmt numFmtId="185" formatCode="_-&quot;$&quot;\ * #,##0.00_-;\-&quot;$&quot;\ * #,##0.00_-;_-&quot;$&quot;\ * &quot;-&quot;??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mmm\-yyyy"/>
    <numFmt numFmtId="195" formatCode="dd/mm/yyyy;@"/>
    <numFmt numFmtId="196" formatCode="_ &quot;$&quot;\ * #,##0.0_ ;_ &quot;$&quot;\ * \-#,##0.0_ ;_ &quot;$&quot;\ * &quot;-&quot;??_ ;_ @_ "/>
    <numFmt numFmtId="197" formatCode="_ &quot;$&quot;\ * #,##0_ ;_ &quot;$&quot;\ * \-#,##0_ ;_ &quot;$&quot;\ * &quot;-&quot;??_ ;_ @_ "/>
    <numFmt numFmtId="198" formatCode="[$-240A]dddd\,\ dd&quot; de &quot;mmmm&quot; de &quot;yyyy"/>
    <numFmt numFmtId="199" formatCode="&quot;Sí&quot;;&quot;Sí&quot;;&quot;No&quot;"/>
    <numFmt numFmtId="200" formatCode="&quot;Verdadero&quot;;&quot;Verdadero&quot;;&quot;Falso&quot;"/>
    <numFmt numFmtId="201" formatCode="&quot;Activado&quot;;&quot;Activado&quot;;&quot;Desactivado&quot;"/>
    <numFmt numFmtId="202" formatCode="[$€-2]\ #,##0.00_);[Red]\([$€-2]\ #,##0.00\)"/>
    <numFmt numFmtId="203" formatCode="0.0%"/>
    <numFmt numFmtId="204" formatCode="_(&quot;$&quot;* #,##0_);_(&quot;$&quot;* \(#,##0\);_(&quot;$&quot;* &quot;-&quot;_);_(@_)"/>
    <numFmt numFmtId="205" formatCode="_(&quot;$&quot;* #,##0.00_);_(&quot;$&quot;* \(#,##0.00\);_(&quot;$&quot;* &quot;-&quot;??_);_(@_)"/>
  </numFmts>
  <fonts count="85">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name val="Arial"/>
      <family val="2"/>
    </font>
    <font>
      <b/>
      <sz val="10"/>
      <name val="Tahoma"/>
      <family val="2"/>
    </font>
    <font>
      <b/>
      <sz val="12"/>
      <color indexed="8"/>
      <name val="Arial"/>
      <family val="2"/>
    </font>
    <font>
      <b/>
      <sz val="10"/>
      <color indexed="8"/>
      <name val="Tahoma"/>
      <family val="2"/>
    </font>
    <font>
      <b/>
      <sz val="12"/>
      <name val="Tahoma"/>
      <family val="2"/>
    </font>
    <font>
      <b/>
      <sz val="12"/>
      <name val="Arial"/>
      <family val="2"/>
    </font>
    <font>
      <b/>
      <sz val="12"/>
      <color indexed="8"/>
      <name val="Tahoma"/>
      <family val="2"/>
    </font>
    <font>
      <sz val="10"/>
      <color indexed="8"/>
      <name val="Arial"/>
      <family val="2"/>
    </font>
    <font>
      <b/>
      <sz val="10"/>
      <color indexed="8"/>
      <name val="Arial"/>
      <family val="2"/>
    </font>
    <font>
      <b/>
      <sz val="9"/>
      <name val="Tahoma"/>
      <family val="2"/>
    </font>
    <font>
      <sz val="9"/>
      <name val="Tahoma"/>
      <family val="2"/>
    </font>
    <font>
      <b/>
      <sz val="12"/>
      <color indexed="59"/>
      <name val="SansSerif"/>
      <family val="0"/>
    </font>
    <font>
      <b/>
      <sz val="12"/>
      <color indexed="8"/>
      <name val="SansSerif"/>
      <family val="0"/>
    </font>
    <font>
      <sz val="10"/>
      <color indexed="8"/>
      <name val="SansSerif"/>
      <family val="0"/>
    </font>
    <font>
      <u val="single"/>
      <sz val="10"/>
      <color indexed="12"/>
      <name val="Arial"/>
      <family val="2"/>
    </font>
    <font>
      <sz val="12"/>
      <name val="Tahoma"/>
      <family val="2"/>
    </font>
    <font>
      <sz val="9"/>
      <name val="Arial"/>
      <family val="2"/>
    </font>
    <font>
      <sz val="11"/>
      <name val="Arial"/>
      <family val="2"/>
    </font>
    <font>
      <sz val="9"/>
      <name val="SansSerif"/>
      <family val="0"/>
    </font>
    <font>
      <b/>
      <sz val="11"/>
      <color indexed="59"/>
      <name val="SansSerif"/>
      <family val="0"/>
    </font>
    <font>
      <b/>
      <sz val="11"/>
      <name val="SansSerif"/>
      <family val="0"/>
    </font>
    <font>
      <b/>
      <sz val="9"/>
      <name val="SansSerif"/>
      <family val="0"/>
    </font>
    <font>
      <u val="single"/>
      <sz val="10"/>
      <name val="Arial"/>
      <family val="2"/>
    </font>
    <font>
      <sz val="11"/>
      <name val="Calibri"/>
      <family val="2"/>
    </font>
    <font>
      <u val="single"/>
      <sz val="10"/>
      <color indexed="20"/>
      <name val="Arial"/>
      <family val="2"/>
    </font>
    <font>
      <sz val="16"/>
      <color indexed="9"/>
      <name val="Arial"/>
      <family val="2"/>
    </font>
    <font>
      <sz val="10"/>
      <name val="Calibri"/>
      <family val="2"/>
    </font>
    <font>
      <sz val="14"/>
      <name val="Calibri"/>
      <family val="2"/>
    </font>
    <font>
      <sz val="12"/>
      <color indexed="9"/>
      <name val="Calibri"/>
      <family val="2"/>
    </font>
    <font>
      <sz val="14"/>
      <color indexed="9"/>
      <name val="Calibri"/>
      <family val="2"/>
    </font>
    <font>
      <b/>
      <sz val="12"/>
      <color indexed="9"/>
      <name val="Calibri"/>
      <family val="2"/>
    </font>
    <font>
      <b/>
      <sz val="10"/>
      <color indexed="9"/>
      <name val="Calibri"/>
      <family val="2"/>
    </font>
    <font>
      <sz val="10"/>
      <color indexed="10"/>
      <name val="Arial"/>
      <family val="2"/>
    </font>
    <font>
      <sz val="11"/>
      <color indexed="8"/>
      <name val="Arial"/>
      <family val="2"/>
    </font>
    <font>
      <b/>
      <u val="single"/>
      <sz val="10"/>
      <color indexed="9"/>
      <name val="Arial"/>
      <family val="2"/>
    </font>
    <font>
      <b/>
      <sz val="10"/>
      <color indexed="9"/>
      <name val="SansSerif"/>
      <family val="0"/>
    </font>
    <font>
      <b/>
      <sz val="9"/>
      <color indexed="9"/>
      <name val="SansSerif"/>
      <family val="0"/>
    </font>
    <font>
      <b/>
      <sz val="16"/>
      <color indexed="9"/>
      <name val="Calibri"/>
      <family val="2"/>
    </font>
    <font>
      <b/>
      <sz val="18"/>
      <color indexed="9"/>
      <name val="Calibri"/>
      <family val="2"/>
    </font>
    <font>
      <b/>
      <sz val="11"/>
      <color indexed="9"/>
      <name val="Arial"/>
      <family val="2"/>
    </font>
    <font>
      <b/>
      <sz val="18"/>
      <color indexed="9"/>
      <name val="Arial"/>
      <family val="2"/>
    </font>
    <font>
      <b/>
      <sz val="24"/>
      <color indexed="9"/>
      <name val="Calibri"/>
      <family val="2"/>
    </font>
    <font>
      <b/>
      <sz val="22"/>
      <color indexed="9"/>
      <name val="Calibri"/>
      <family val="2"/>
    </font>
    <font>
      <sz val="8"/>
      <name val="Tahoma"/>
      <family val="2"/>
    </font>
    <font>
      <u val="single"/>
      <sz val="10"/>
      <color theme="10"/>
      <name val="Arial"/>
      <family val="2"/>
    </font>
    <font>
      <u val="single"/>
      <sz val="10"/>
      <color theme="11"/>
      <name val="Arial"/>
      <family val="2"/>
    </font>
    <font>
      <b/>
      <sz val="12"/>
      <color theme="1"/>
      <name val="Arial"/>
      <family val="2"/>
    </font>
    <font>
      <sz val="16"/>
      <color theme="0"/>
      <name val="Arial"/>
      <family val="2"/>
    </font>
    <font>
      <sz val="12"/>
      <color theme="0"/>
      <name val="Calibri"/>
      <family val="2"/>
    </font>
    <font>
      <sz val="14"/>
      <color theme="0"/>
      <name val="Calibri"/>
      <family val="2"/>
    </font>
    <font>
      <b/>
      <sz val="12"/>
      <color theme="0"/>
      <name val="Calibri"/>
      <family val="2"/>
    </font>
    <font>
      <b/>
      <sz val="10"/>
      <color theme="0"/>
      <name val="Calibri"/>
      <family val="2"/>
    </font>
    <font>
      <sz val="10"/>
      <color theme="1"/>
      <name val="Arial"/>
      <family val="2"/>
    </font>
    <font>
      <b/>
      <sz val="10"/>
      <color theme="1"/>
      <name val="Arial"/>
      <family val="2"/>
    </font>
    <font>
      <sz val="10"/>
      <color rgb="FFFF0000"/>
      <name val="Arial"/>
      <family val="2"/>
    </font>
    <font>
      <sz val="11"/>
      <color theme="1"/>
      <name val="Arial"/>
      <family val="2"/>
    </font>
    <font>
      <b/>
      <u val="single"/>
      <sz val="10"/>
      <color theme="0"/>
      <name val="Arial"/>
      <family val="2"/>
    </font>
    <font>
      <b/>
      <sz val="10"/>
      <color theme="0"/>
      <name val="SansSerif"/>
      <family val="0"/>
    </font>
    <font>
      <sz val="10"/>
      <color rgb="FF000000"/>
      <name val="Arial"/>
      <family val="2"/>
    </font>
    <font>
      <b/>
      <sz val="9"/>
      <color theme="0"/>
      <name val="SansSerif"/>
      <family val="0"/>
    </font>
    <font>
      <b/>
      <sz val="16"/>
      <color theme="0"/>
      <name val="Calibri"/>
      <family val="2"/>
    </font>
    <font>
      <b/>
      <sz val="18"/>
      <color theme="0"/>
      <name val="Calibri"/>
      <family val="2"/>
    </font>
    <font>
      <b/>
      <sz val="18"/>
      <color theme="0"/>
      <name val="Arial"/>
      <family val="2"/>
    </font>
    <font>
      <b/>
      <sz val="11"/>
      <color theme="0"/>
      <name val="Arial"/>
      <family val="2"/>
    </font>
    <font>
      <b/>
      <sz val="24"/>
      <color theme="0"/>
      <name val="Calibri"/>
      <family val="2"/>
    </font>
    <font>
      <b/>
      <sz val="22"/>
      <color theme="0"/>
      <name val="Calibri"/>
      <family val="2"/>
    </font>
    <font>
      <b/>
      <sz val="8"/>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0" tint="-0.1499900072813034"/>
        <bgColor indexed="64"/>
      </patternFill>
    </fill>
    <fill>
      <patternFill patternType="solid">
        <fgColor rgb="FFFFFF00"/>
        <bgColor indexed="64"/>
      </patternFill>
    </fill>
    <fill>
      <patternFill patternType="solid">
        <fgColor theme="3" tint="0.7999799847602844"/>
        <bgColor indexed="64"/>
      </patternFill>
    </fill>
    <fill>
      <patternFill patternType="solid">
        <fgColor theme="4" tint="-0.24997000396251678"/>
        <bgColor indexed="64"/>
      </patternFill>
    </fill>
    <fill>
      <patternFill patternType="solid">
        <fgColor theme="3"/>
        <bgColor indexed="64"/>
      </patternFill>
    </fill>
    <fill>
      <patternFill patternType="solid">
        <fgColor theme="0" tint="-0.04997999966144562"/>
        <bgColor indexed="64"/>
      </patternFill>
    </fill>
    <fill>
      <patternFill patternType="solid">
        <fgColor indexed="9"/>
        <bgColor indexed="64"/>
      </patternFill>
    </fill>
    <fill>
      <patternFill patternType="solid">
        <fgColor rgb="FFFFFFFF"/>
        <bgColor indexed="64"/>
      </patternFill>
    </fill>
  </fills>
  <borders count="9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hair"/>
      <right/>
      <top style="dotted"/>
      <bottom style="hair"/>
    </border>
    <border>
      <left/>
      <right style="medium"/>
      <top/>
      <bottom style="thin"/>
    </border>
    <border>
      <left/>
      <right style="thin"/>
      <top/>
      <bottom style="thin"/>
    </border>
    <border>
      <left style="thin"/>
      <right style="thin"/>
      <top/>
      <bottom style="thin"/>
    </border>
    <border>
      <left style="thin"/>
      <right/>
      <top/>
      <bottom style="thin"/>
    </border>
    <border>
      <left style="hair"/>
      <right/>
      <top style="hair"/>
      <bottom style="hair"/>
    </border>
    <border>
      <left/>
      <right style="thin"/>
      <top style="thin"/>
      <bottom style="thin"/>
    </border>
    <border>
      <left style="thin"/>
      <right>
        <color indexed="63"/>
      </right>
      <top style="thin"/>
      <bottom style="thin"/>
    </border>
    <border>
      <left/>
      <right/>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medium"/>
      <top style="thin"/>
      <bottom style="thin"/>
    </border>
    <border>
      <left style="thin"/>
      <right style="medium"/>
      <top>
        <color indexed="63"/>
      </top>
      <bottom style="thin"/>
    </border>
    <border>
      <left style="thin"/>
      <right style="thin"/>
      <top style="medium"/>
      <bottom style="thin"/>
    </border>
    <border>
      <left style="thin"/>
      <right style="medium"/>
      <top style="thin"/>
      <bottom style="medium"/>
    </border>
    <border>
      <left style="medium"/>
      <right style="thin"/>
      <top style="thin"/>
      <bottom style="thin"/>
    </border>
    <border>
      <left style="medium"/>
      <right style="thin"/>
      <top style="thin"/>
      <bottom style="medium"/>
    </border>
    <border>
      <left style="thin"/>
      <right style="thin"/>
      <top/>
      <bottom style="medium"/>
    </border>
    <border>
      <left style="thin"/>
      <right style="thin"/>
      <top/>
      <bottom>
        <color indexed="63"/>
      </bottom>
    </border>
    <border>
      <left style="thin"/>
      <right style="thin"/>
      <top style="medium"/>
      <bottom style="medium"/>
    </border>
    <border>
      <left style="thin"/>
      <right style="thin"/>
      <top style="thin"/>
      <bottom>
        <color indexed="63"/>
      </bottom>
    </border>
    <border>
      <left style="medium"/>
      <right style="thin"/>
      <top style="medium"/>
      <bottom style="thin"/>
    </border>
    <border>
      <left style="thin"/>
      <right style="medium"/>
      <top style="medium"/>
      <bottom style="thin"/>
    </border>
    <border>
      <left style="medium"/>
      <right>
        <color indexed="63"/>
      </right>
      <top>
        <color indexed="63"/>
      </top>
      <bottom>
        <color indexed="63"/>
      </bottom>
    </border>
    <border>
      <left style="medium"/>
      <right style="medium"/>
      <top style="medium"/>
      <bottom>
        <color indexed="63"/>
      </bottom>
    </border>
    <border>
      <left>
        <color indexed="63"/>
      </left>
      <right style="medium"/>
      <top>
        <color indexed="63"/>
      </top>
      <bottom>
        <color indexed="63"/>
      </bottom>
    </border>
    <border>
      <left style="thin"/>
      <right/>
      <top style="medium"/>
      <bottom style="thin"/>
    </border>
    <border>
      <left style="thin"/>
      <right>
        <color indexed="63"/>
      </right>
      <top style="thin"/>
      <bottom style="medium"/>
    </border>
    <border>
      <left style="medium"/>
      <right style="thin"/>
      <top/>
      <bottom style="medium"/>
    </border>
    <border>
      <left style="thin"/>
      <right>
        <color indexed="63"/>
      </right>
      <top/>
      <bottom style="medium"/>
    </border>
    <border>
      <left style="thin"/>
      <right style="medium"/>
      <top>
        <color indexed="63"/>
      </top>
      <bottom style="medium"/>
    </border>
    <border>
      <left style="thin"/>
      <right style="medium"/>
      <top style="thin"/>
      <bottom>
        <color indexed="63"/>
      </bottom>
    </border>
    <border>
      <left style="medium"/>
      <right style="thin"/>
      <top style="medium"/>
      <bottom style="medium"/>
    </border>
    <border>
      <left style="thin"/>
      <right style="medium"/>
      <top style="medium"/>
      <bottom style="medium"/>
    </border>
    <border>
      <left style="thin"/>
      <right>
        <color indexed="63"/>
      </right>
      <top style="thin"/>
      <bottom>
        <color indexed="63"/>
      </bottom>
    </border>
    <border>
      <left style="thin"/>
      <right>
        <color indexed="63"/>
      </right>
      <top/>
      <bottom>
        <color indexed="63"/>
      </bottom>
    </border>
    <border>
      <left style="thin"/>
      <right/>
      <top style="medium"/>
      <bottom/>
    </border>
    <border>
      <left style="medium"/>
      <right style="thin"/>
      <top>
        <color indexed="63"/>
      </top>
      <bottom>
        <color indexed="63"/>
      </bottom>
    </border>
    <border>
      <left style="thin"/>
      <right style="medium"/>
      <top>
        <color indexed="63"/>
      </top>
      <bottom>
        <color indexed="63"/>
      </bottom>
    </border>
    <border>
      <left style="thin"/>
      <right>
        <color indexed="63"/>
      </right>
      <top style="medium"/>
      <bottom style="medium"/>
    </border>
    <border>
      <left style="medium"/>
      <right style="thin"/>
      <top>
        <color indexed="63"/>
      </top>
      <bottom style="thin"/>
    </border>
    <border>
      <left style="medium"/>
      <right style="medium"/>
      <top>
        <color indexed="63"/>
      </top>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color indexed="8"/>
      </left>
      <right style="medium">
        <color indexed="8"/>
      </right>
      <top style="medium">
        <color indexed="8"/>
      </top>
      <bottom style="medium">
        <color indexed="8"/>
      </bottom>
    </border>
    <border>
      <left>
        <color indexed="63"/>
      </left>
      <right style="thin"/>
      <top style="thin"/>
      <bottom>
        <color indexed="63"/>
      </bottom>
    </border>
    <border>
      <left style="thin">
        <color indexed="8"/>
      </left>
      <right style="medium">
        <color indexed="8"/>
      </right>
      <top style="thin">
        <color indexed="8"/>
      </top>
      <bottom style="medium">
        <color indexed="8"/>
      </bottom>
    </border>
    <border>
      <left style="medium">
        <color indexed="8"/>
      </left>
      <right style="medium">
        <color indexed="8"/>
      </right>
      <top style="thin">
        <color indexed="8"/>
      </top>
      <bottom style="medium">
        <color indexed="8"/>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thin"/>
      <bottom>
        <color indexed="63"/>
      </bottom>
    </border>
    <border>
      <left>
        <color indexed="63"/>
      </left>
      <right style="medium"/>
      <top style="medium"/>
      <bottom style="thin"/>
    </border>
    <border>
      <left>
        <color indexed="63"/>
      </left>
      <right style="medium"/>
      <top style="thin"/>
      <bottom style="thin"/>
    </border>
    <border>
      <left/>
      <right style="medium"/>
      <top style="thin"/>
      <bottom/>
    </border>
    <border>
      <left>
        <color indexed="63"/>
      </left>
      <right style="thin"/>
      <top style="medium"/>
      <bottom style="medium"/>
    </border>
    <border>
      <left style="medium"/>
      <right style="medium"/>
      <top style="thin"/>
      <bottom/>
    </border>
    <border>
      <left style="medium"/>
      <right style="medium"/>
      <top>
        <color indexed="63"/>
      </top>
      <bottom>
        <color indexed="63"/>
      </bottom>
    </border>
    <border>
      <left style="medium"/>
      <right>
        <color indexed="63"/>
      </right>
      <top style="medium"/>
      <bottom style="thin"/>
    </border>
    <border>
      <left style="medium"/>
      <right>
        <color indexed="63"/>
      </right>
      <top style="thin"/>
      <bottom style="thin"/>
    </border>
    <border>
      <left style="medium"/>
      <right/>
      <top style="thin"/>
      <bottom/>
    </border>
    <border>
      <left style="medium"/>
      <right style="thin"/>
      <top style="medium"/>
      <bottom/>
    </border>
    <border>
      <left/>
      <right style="thin"/>
      <top style="medium"/>
      <bottom/>
    </border>
    <border>
      <left style="thin"/>
      <right style="thin"/>
      <top style="medium"/>
      <bottom>
        <color indexed="63"/>
      </bottom>
    </border>
    <border>
      <left style="thin"/>
      <right style="medium"/>
      <top style="medium"/>
      <bottom/>
    </border>
    <border>
      <left style="medium">
        <color indexed="8"/>
      </left>
      <right>
        <color indexed="8"/>
      </right>
      <top style="medium">
        <color indexed="8"/>
      </top>
      <bottom style="medium">
        <color indexed="8"/>
      </bottom>
    </border>
    <border>
      <left>
        <color indexed="8"/>
      </left>
      <right>
        <color indexed="8"/>
      </right>
      <top style="medium">
        <color indexed="8"/>
      </top>
      <bottom style="medium">
        <color indexed="8"/>
      </bottom>
    </border>
    <border>
      <left>
        <color indexed="8"/>
      </left>
      <right style="medium">
        <color indexed="8"/>
      </right>
      <top style="medium">
        <color indexed="8"/>
      </top>
      <bottom style="medium">
        <color indexed="8"/>
      </bottom>
    </border>
    <border>
      <left style="medium">
        <color indexed="8"/>
      </left>
      <right>
        <color indexed="8"/>
      </right>
      <top style="medium">
        <color indexed="8"/>
      </top>
      <bottom>
        <color indexed="8"/>
      </bottom>
    </border>
    <border>
      <left>
        <color indexed="8"/>
      </left>
      <right>
        <color indexed="8"/>
      </right>
      <top style="medium">
        <color indexed="8"/>
      </top>
      <bottom>
        <color indexed="8"/>
      </bottom>
    </border>
    <border>
      <left>
        <color indexed="8"/>
      </left>
      <right style="medium">
        <color indexed="8"/>
      </right>
      <top style="medium">
        <color indexed="8"/>
      </top>
      <bottom>
        <color indexed="8"/>
      </bottom>
    </border>
    <border>
      <left style="medium">
        <color indexed="8"/>
      </left>
      <right>
        <color indexed="8"/>
      </right>
      <top>
        <color indexed="8"/>
      </top>
      <bottom style="medium">
        <color indexed="8"/>
      </bottom>
    </border>
    <border>
      <left>
        <color indexed="8"/>
      </left>
      <right>
        <color indexed="8"/>
      </right>
      <top>
        <color indexed="8"/>
      </top>
      <bottom style="medium">
        <color indexed="8"/>
      </bottom>
    </border>
    <border>
      <left>
        <color indexed="8"/>
      </left>
      <right style="medium">
        <color indexed="8"/>
      </right>
      <top>
        <color indexed="8"/>
      </top>
      <bottom style="medium">
        <color indexed="8"/>
      </bottom>
    </border>
    <border>
      <left style="medium">
        <color indexed="8"/>
      </left>
      <right>
        <color indexed="8"/>
      </right>
      <top>
        <color indexed="8"/>
      </top>
      <bottom>
        <color indexed="8"/>
      </bottom>
    </border>
    <border>
      <left>
        <color indexed="8"/>
      </left>
      <right style="medium">
        <color indexed="8"/>
      </right>
      <top>
        <color indexed="8"/>
      </top>
      <bottom>
        <color indexed="8"/>
      </bottom>
    </border>
    <border>
      <left style="medium">
        <color indexed="8"/>
      </left>
      <right style="medium">
        <color indexed="8"/>
      </right>
      <top style="medium">
        <color indexed="8"/>
      </top>
      <bottom>
        <color indexed="8"/>
      </bottom>
    </border>
    <border>
      <left style="medium">
        <color indexed="8"/>
      </left>
      <right style="medium">
        <color indexed="8"/>
      </right>
      <top>
        <color indexed="8"/>
      </top>
      <bottom>
        <color indexed="8"/>
      </bottom>
    </border>
    <border>
      <left style="medium">
        <color indexed="8"/>
      </left>
      <right style="medium">
        <color indexed="8"/>
      </right>
      <top>
        <color indexed="8"/>
      </top>
      <bottom style="medium">
        <color indexed="8"/>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9" fillId="3" borderId="0" applyNumberFormat="0" applyBorder="0" applyAlignment="0" applyProtection="0"/>
    <xf numFmtId="193" fontId="0" fillId="0" borderId="0" applyFont="0" applyFill="0" applyBorder="0" applyAlignment="0" applyProtection="0"/>
    <xf numFmtId="191" fontId="0" fillId="0" borderId="0" applyFont="0" applyFill="0" applyBorder="0" applyAlignment="0" applyProtection="0"/>
    <xf numFmtId="192" fontId="0" fillId="0" borderId="0" applyFont="0" applyFill="0" applyBorder="0" applyAlignment="0" applyProtection="0"/>
    <xf numFmtId="190" fontId="0" fillId="0" borderId="0" applyFont="0" applyFill="0" applyBorder="0" applyAlignment="0" applyProtection="0"/>
    <xf numFmtId="0" fontId="10"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23"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1" fillId="16" borderId="5"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6" applyNumberFormat="0" applyFill="0" applyAlignment="0" applyProtection="0"/>
    <xf numFmtId="0" fontId="16" fillId="0" borderId="7" applyNumberFormat="0" applyFill="0" applyAlignment="0" applyProtection="0"/>
    <xf numFmtId="0" fontId="7" fillId="0" borderId="8" applyNumberFormat="0" applyFill="0" applyAlignment="0" applyProtection="0"/>
    <xf numFmtId="0" fontId="17" fillId="0" borderId="9" applyNumberFormat="0" applyFill="0" applyAlignment="0" applyProtection="0"/>
  </cellStyleXfs>
  <cellXfs count="755">
    <xf numFmtId="0" fontId="0" fillId="0" borderId="0" xfId="0" applyAlignment="1">
      <alignment/>
    </xf>
    <xf numFmtId="0" fontId="0" fillId="24" borderId="0" xfId="0" applyFill="1" applyAlignment="1">
      <alignment/>
    </xf>
    <xf numFmtId="0" fontId="0" fillId="0" borderId="0" xfId="0" applyFont="1" applyAlignment="1">
      <alignment/>
    </xf>
    <xf numFmtId="0" fontId="0" fillId="0" borderId="0" xfId="0" applyBorder="1" applyAlignment="1">
      <alignment/>
    </xf>
    <xf numFmtId="0" fontId="0" fillId="25" borderId="10" xfId="0" applyFill="1" applyBorder="1" applyAlignment="1">
      <alignment horizontal="center"/>
    </xf>
    <xf numFmtId="0" fontId="0" fillId="25" borderId="10" xfId="0" applyFont="1" applyFill="1" applyBorder="1" applyAlignment="1">
      <alignment horizontal="center"/>
    </xf>
    <xf numFmtId="0" fontId="20" fillId="0" borderId="10" xfId="0" applyFont="1" applyBorder="1" applyAlignment="1">
      <alignment/>
    </xf>
    <xf numFmtId="0" fontId="64" fillId="0" borderId="10" xfId="0" applyFont="1" applyFill="1" applyBorder="1" applyAlignment="1">
      <alignment horizontal="left" vertical="center" wrapText="1"/>
    </xf>
    <xf numFmtId="0" fontId="21" fillId="0" borderId="10" xfId="0" applyFont="1" applyFill="1" applyBorder="1" applyAlignment="1">
      <alignment/>
    </xf>
    <xf numFmtId="0" fontId="21" fillId="26" borderId="10" xfId="0" applyFont="1" applyFill="1" applyBorder="1" applyAlignment="1">
      <alignment horizontal="left" vertical="center" wrapText="1"/>
    </xf>
    <xf numFmtId="0" fontId="21" fillId="26" borderId="10" xfId="0" applyFont="1" applyFill="1" applyBorder="1" applyAlignment="1">
      <alignment vertical="center" wrapText="1"/>
    </xf>
    <xf numFmtId="0" fontId="21" fillId="0" borderId="10" xfId="0" applyFont="1" applyFill="1" applyBorder="1" applyAlignment="1">
      <alignment horizontal="left" vertical="top" wrapText="1"/>
    </xf>
    <xf numFmtId="0" fontId="20" fillId="0" borderId="11" xfId="0" applyFont="1" applyFill="1" applyBorder="1" applyAlignment="1">
      <alignment horizontal="left" vertical="top" wrapText="1"/>
    </xf>
    <xf numFmtId="0" fontId="22" fillId="0" borderId="10" xfId="0" applyFont="1" applyFill="1" applyBorder="1" applyAlignment="1">
      <alignment horizontal="left" vertical="top" wrapText="1"/>
    </xf>
    <xf numFmtId="0" fontId="22" fillId="0" borderId="12" xfId="0" applyFont="1" applyFill="1" applyBorder="1" applyAlignment="1">
      <alignment horizontal="left" vertical="top" wrapText="1"/>
    </xf>
    <xf numFmtId="0" fontId="21" fillId="0" borderId="13" xfId="0" applyFont="1" applyFill="1" applyBorder="1" applyAlignment="1">
      <alignment horizontal="left" vertical="top" wrapText="1"/>
    </xf>
    <xf numFmtId="0" fontId="21" fillId="0" borderId="14" xfId="0" applyFont="1" applyFill="1" applyBorder="1" applyAlignment="1">
      <alignment horizontal="left" vertical="top" wrapText="1"/>
    </xf>
    <xf numFmtId="0" fontId="21" fillId="0" borderId="15" xfId="0" applyFont="1" applyFill="1" applyBorder="1" applyAlignment="1">
      <alignment horizontal="left" vertical="top" wrapText="1"/>
    </xf>
    <xf numFmtId="0" fontId="0" fillId="0" borderId="10" xfId="0" applyBorder="1" applyAlignment="1">
      <alignment/>
    </xf>
    <xf numFmtId="0" fontId="21" fillId="26" borderId="10" xfId="0" applyFont="1" applyFill="1" applyBorder="1" applyAlignment="1">
      <alignment horizontal="left" vertical="center"/>
    </xf>
    <xf numFmtId="0" fontId="20" fillId="0" borderId="16" xfId="0" applyFont="1" applyFill="1" applyBorder="1" applyAlignment="1">
      <alignment horizontal="left" vertical="top" wrapText="1"/>
    </xf>
    <xf numFmtId="0" fontId="21" fillId="0" borderId="17" xfId="0" applyFont="1" applyFill="1" applyBorder="1" applyAlignment="1">
      <alignment horizontal="left" vertical="top" wrapText="1"/>
    </xf>
    <xf numFmtId="0" fontId="21" fillId="0" borderId="18" xfId="0" applyFont="1" applyFill="1" applyBorder="1" applyAlignment="1">
      <alignment horizontal="left" vertical="top" wrapText="1"/>
    </xf>
    <xf numFmtId="0" fontId="18" fillId="26" borderId="10" xfId="0" applyFont="1" applyFill="1" applyBorder="1" applyAlignment="1">
      <alignment horizontal="left" vertical="center" wrapText="1"/>
    </xf>
    <xf numFmtId="0" fontId="21" fillId="0" borderId="10" xfId="0" applyFont="1" applyFill="1" applyBorder="1" applyAlignment="1">
      <alignment vertical="top" wrapText="1"/>
    </xf>
    <xf numFmtId="0" fontId="21" fillId="0" borderId="10" xfId="0" applyFont="1" applyFill="1" applyBorder="1" applyAlignment="1">
      <alignment vertical="center" wrapText="1"/>
    </xf>
    <xf numFmtId="0" fontId="23" fillId="0" borderId="19" xfId="0" applyFont="1" applyBorder="1" applyAlignment="1">
      <alignment/>
    </xf>
    <xf numFmtId="0" fontId="21" fillId="0" borderId="19" xfId="0" applyFont="1" applyFill="1" applyBorder="1" applyAlignment="1">
      <alignment horizontal="left" vertical="top" wrapText="1"/>
    </xf>
    <xf numFmtId="0" fontId="19" fillId="0" borderId="10" xfId="0" applyFont="1" applyFill="1" applyBorder="1" applyAlignment="1">
      <alignment horizontal="left" vertical="top" wrapText="1"/>
    </xf>
    <xf numFmtId="0" fontId="19" fillId="0" borderId="20" xfId="0" applyFont="1" applyFill="1" applyBorder="1" applyAlignment="1">
      <alignment horizontal="left" vertical="top" wrapText="1"/>
    </xf>
    <xf numFmtId="0" fontId="0" fillId="0" borderId="10" xfId="0" applyFont="1" applyBorder="1" applyAlignment="1">
      <alignment/>
    </xf>
    <xf numFmtId="0" fontId="0" fillId="0" borderId="19" xfId="0" applyBorder="1" applyAlignment="1">
      <alignment/>
    </xf>
    <xf numFmtId="0" fontId="18" fillId="0" borderId="10" xfId="0" applyFont="1" applyBorder="1" applyAlignment="1">
      <alignment wrapText="1"/>
    </xf>
    <xf numFmtId="0" fontId="19" fillId="0" borderId="21" xfId="0" applyFont="1" applyFill="1" applyBorder="1" applyAlignment="1">
      <alignment horizontal="left" vertical="top" wrapText="1"/>
    </xf>
    <xf numFmtId="0" fontId="18" fillId="0" borderId="0" xfId="0" applyFont="1" applyAlignment="1">
      <alignment/>
    </xf>
    <xf numFmtId="0" fontId="21" fillId="0" borderId="0" xfId="0" applyFont="1" applyFill="1" applyBorder="1" applyAlignment="1">
      <alignment horizontal="left" vertical="top" wrapText="1"/>
    </xf>
    <xf numFmtId="0" fontId="21" fillId="0" borderId="21" xfId="0" applyFont="1" applyFill="1" applyBorder="1" applyAlignment="1">
      <alignment horizontal="left" vertical="top" wrapText="1"/>
    </xf>
    <xf numFmtId="0" fontId="21" fillId="0" borderId="22" xfId="0" applyFont="1" applyFill="1" applyBorder="1" applyAlignment="1">
      <alignment horizontal="left" vertical="top" wrapText="1"/>
    </xf>
    <xf numFmtId="0" fontId="0" fillId="0" borderId="18" xfId="0" applyBorder="1" applyAlignment="1">
      <alignment/>
    </xf>
    <xf numFmtId="0" fontId="24" fillId="0" borderId="10" xfId="0" applyFont="1" applyFill="1" applyBorder="1" applyAlignment="1">
      <alignment/>
    </xf>
    <xf numFmtId="49" fontId="0" fillId="0" borderId="10" xfId="0" applyNumberFormat="1" applyBorder="1" applyAlignment="1">
      <alignment/>
    </xf>
    <xf numFmtId="0" fontId="0" fillId="24" borderId="0" xfId="0" applyFont="1" applyFill="1" applyAlignment="1">
      <alignment/>
    </xf>
    <xf numFmtId="0" fontId="0" fillId="0" borderId="0" xfId="0" applyAlignment="1">
      <alignment horizontal="center" vertical="center"/>
    </xf>
    <xf numFmtId="0" fontId="0" fillId="24" borderId="10" xfId="0" applyFont="1" applyFill="1" applyBorder="1" applyAlignment="1" applyProtection="1">
      <alignment horizontal="center" vertical="center" wrapText="1"/>
      <protection/>
    </xf>
    <xf numFmtId="0" fontId="0" fillId="24" borderId="23" xfId="0" applyFont="1" applyFill="1" applyBorder="1" applyAlignment="1" applyProtection="1">
      <alignment horizontal="center" vertical="center" wrapText="1"/>
      <protection/>
    </xf>
    <xf numFmtId="0" fontId="65" fillId="24" borderId="0" xfId="0" applyFont="1" applyFill="1" applyAlignment="1">
      <alignment/>
    </xf>
    <xf numFmtId="0" fontId="44" fillId="24" borderId="0" xfId="0" applyFont="1" applyFill="1" applyAlignment="1">
      <alignment/>
    </xf>
    <xf numFmtId="0" fontId="45" fillId="24" borderId="0" xfId="0" applyFont="1" applyFill="1" applyBorder="1" applyAlignment="1">
      <alignment horizontal="left"/>
    </xf>
    <xf numFmtId="0" fontId="44" fillId="27" borderId="24" xfId="0" applyFont="1" applyFill="1" applyBorder="1" applyAlignment="1">
      <alignment/>
    </xf>
    <xf numFmtId="0" fontId="44" fillId="27" borderId="25" xfId="0" applyFont="1" applyFill="1" applyBorder="1" applyAlignment="1">
      <alignment/>
    </xf>
    <xf numFmtId="0" fontId="44" fillId="27" borderId="26" xfId="0" applyFont="1" applyFill="1" applyBorder="1" applyAlignment="1">
      <alignment/>
    </xf>
    <xf numFmtId="0" fontId="0" fillId="24" borderId="0" xfId="0" applyFill="1" applyAlignment="1">
      <alignment vertical="top" wrapText="1"/>
    </xf>
    <xf numFmtId="0" fontId="0" fillId="0" borderId="0" xfId="0" applyAlignment="1">
      <alignment horizontal="right"/>
    </xf>
    <xf numFmtId="0" fontId="0" fillId="24" borderId="10" xfId="0" applyFont="1" applyFill="1" applyBorder="1" applyAlignment="1">
      <alignment horizontal="center" vertical="center"/>
    </xf>
    <xf numFmtId="0" fontId="0" fillId="0" borderId="10" xfId="0" applyFont="1" applyBorder="1" applyAlignment="1">
      <alignment horizontal="center" vertical="center" wrapText="1"/>
    </xf>
    <xf numFmtId="0" fontId="0" fillId="24" borderId="10" xfId="0" applyFont="1" applyFill="1" applyBorder="1" applyAlignment="1">
      <alignment horizontal="center" vertical="center" wrapText="1"/>
    </xf>
    <xf numFmtId="0" fontId="0" fillId="24" borderId="10" xfId="0" applyFont="1" applyFill="1" applyBorder="1" applyAlignment="1" applyProtection="1">
      <alignment horizontal="justify" vertical="center" wrapText="1"/>
      <protection/>
    </xf>
    <xf numFmtId="0" fontId="0" fillId="0" borderId="10" xfId="0" applyFont="1" applyFill="1" applyBorder="1" applyAlignment="1">
      <alignment horizontal="center" vertical="center"/>
    </xf>
    <xf numFmtId="0" fontId="0" fillId="0" borderId="10" xfId="0" applyFont="1" applyFill="1" applyBorder="1" applyAlignment="1" applyProtection="1">
      <alignment horizontal="justify" vertical="center" wrapText="1"/>
      <protection/>
    </xf>
    <xf numFmtId="0" fontId="0" fillId="0" borderId="10" xfId="0" applyFont="1" applyFill="1" applyBorder="1" applyAlignment="1" applyProtection="1">
      <alignment horizontal="center" vertical="center" wrapText="1"/>
      <protection/>
    </xf>
    <xf numFmtId="0" fontId="0" fillId="24" borderId="23" xfId="0" applyFont="1" applyFill="1" applyBorder="1" applyAlignment="1">
      <alignment horizontal="center" vertical="center"/>
    </xf>
    <xf numFmtId="14" fontId="0" fillId="0" borderId="27" xfId="0" applyNumberFormat="1" applyFont="1" applyFill="1" applyBorder="1" applyAlignment="1">
      <alignment horizontal="center" vertical="center" wrapText="1"/>
    </xf>
    <xf numFmtId="0" fontId="0" fillId="24" borderId="23" xfId="0" applyFont="1" applyFill="1" applyBorder="1" applyAlignment="1">
      <alignment horizontal="center" vertical="center" wrapText="1"/>
    </xf>
    <xf numFmtId="14" fontId="0" fillId="24" borderId="28" xfId="0" applyNumberFormat="1" applyFont="1" applyFill="1" applyBorder="1" applyAlignment="1">
      <alignment horizontal="center" vertical="center" wrapText="1"/>
    </xf>
    <xf numFmtId="0" fontId="0" fillId="24" borderId="0" xfId="0" applyFill="1" applyAlignment="1">
      <alignment wrapText="1"/>
    </xf>
    <xf numFmtId="0" fontId="0" fillId="24" borderId="0" xfId="0" applyFill="1" applyAlignment="1">
      <alignment horizontal="center" vertical="center"/>
    </xf>
    <xf numFmtId="9" fontId="0" fillId="24" borderId="10" xfId="0" applyNumberFormat="1" applyFont="1" applyFill="1" applyBorder="1" applyAlignment="1">
      <alignment horizontal="center" vertical="center" wrapText="1"/>
    </xf>
    <xf numFmtId="14" fontId="0" fillId="24" borderId="23" xfId="0" applyNumberFormat="1" applyFont="1" applyFill="1" applyBorder="1" applyAlignment="1">
      <alignment horizontal="center" vertical="center" wrapText="1"/>
    </xf>
    <xf numFmtId="9" fontId="0" fillId="24" borderId="14" xfId="0" applyNumberFormat="1" applyFont="1" applyFill="1" applyBorder="1" applyAlignment="1">
      <alignment horizontal="center" vertical="center" wrapText="1"/>
    </xf>
    <xf numFmtId="14" fontId="0" fillId="0" borderId="10" xfId="0" applyNumberFormat="1" applyFont="1" applyBorder="1" applyAlignment="1">
      <alignment horizontal="center" vertical="center" wrapText="1"/>
    </xf>
    <xf numFmtId="14" fontId="0" fillId="0" borderId="10" xfId="0" applyNumberFormat="1" applyFont="1" applyFill="1" applyBorder="1" applyAlignment="1">
      <alignment horizontal="center" vertical="center" wrapText="1"/>
    </xf>
    <xf numFmtId="6" fontId="0" fillId="0" borderId="10" xfId="0" applyNumberFormat="1" applyFont="1" applyBorder="1" applyAlignment="1">
      <alignment horizontal="center" vertical="center" wrapText="1"/>
    </xf>
    <xf numFmtId="0" fontId="0" fillId="0" borderId="10" xfId="0" applyFont="1" applyFill="1" applyBorder="1" applyAlignment="1">
      <alignment horizontal="center" vertical="center" wrapText="1"/>
    </xf>
    <xf numFmtId="14" fontId="0" fillId="0" borderId="27" xfId="0" applyNumberFormat="1" applyFont="1" applyFill="1" applyBorder="1" applyAlignment="1" applyProtection="1">
      <alignment horizontal="center" vertical="center" wrapText="1"/>
      <protection/>
    </xf>
    <xf numFmtId="0" fontId="0" fillId="0" borderId="0" xfId="0" applyAlignment="1">
      <alignment vertical="center"/>
    </xf>
    <xf numFmtId="0" fontId="0" fillId="0" borderId="0" xfId="0" applyAlignment="1">
      <alignment horizontal="center"/>
    </xf>
    <xf numFmtId="0" fontId="0" fillId="24" borderId="29" xfId="0" applyFont="1" applyFill="1" applyBorder="1" applyAlignment="1" applyProtection="1">
      <alignment horizontal="center" vertical="center" wrapText="1"/>
      <protection/>
    </xf>
    <xf numFmtId="0" fontId="0" fillId="24" borderId="10" xfId="0" applyFont="1" applyFill="1" applyBorder="1" applyAlignment="1">
      <alignment horizontal="justify" vertical="center" wrapText="1"/>
    </xf>
    <xf numFmtId="0" fontId="0" fillId="24" borderId="23" xfId="0" applyFont="1" applyFill="1" applyBorder="1" applyAlignment="1">
      <alignment horizontal="justify" vertical="center" wrapText="1"/>
    </xf>
    <xf numFmtId="0" fontId="0" fillId="0" borderId="23" xfId="0" applyFont="1" applyFill="1" applyBorder="1" applyAlignment="1" applyProtection="1">
      <alignment horizontal="center" vertical="center" wrapText="1"/>
      <protection/>
    </xf>
    <xf numFmtId="14" fontId="0" fillId="0" borderId="30" xfId="0" applyNumberFormat="1" applyFont="1" applyFill="1" applyBorder="1" applyAlignment="1">
      <alignment horizontal="center" vertical="center" wrapText="1"/>
    </xf>
    <xf numFmtId="14" fontId="0" fillId="24" borderId="10" xfId="0" applyNumberFormat="1" applyFont="1" applyFill="1" applyBorder="1" applyAlignment="1">
      <alignment horizontal="center" vertical="center"/>
    </xf>
    <xf numFmtId="0" fontId="0" fillId="24" borderId="31" xfId="0" applyFont="1" applyFill="1" applyBorder="1" applyAlignment="1">
      <alignment horizontal="center" vertical="center"/>
    </xf>
    <xf numFmtId="0" fontId="0" fillId="24" borderId="32" xfId="0" applyFont="1" applyFill="1" applyBorder="1" applyAlignment="1">
      <alignment horizontal="center" vertical="center"/>
    </xf>
    <xf numFmtId="14" fontId="0" fillId="24" borderId="23" xfId="0" applyNumberFormat="1" applyFont="1" applyFill="1" applyBorder="1" applyAlignment="1">
      <alignment horizontal="center" vertical="center"/>
    </xf>
    <xf numFmtId="0" fontId="0" fillId="0" borderId="0" xfId="0" applyFill="1" applyAlignment="1">
      <alignment/>
    </xf>
    <xf numFmtId="0" fontId="0" fillId="24" borderId="14" xfId="0" applyFont="1" applyFill="1" applyBorder="1" applyAlignment="1">
      <alignment horizontal="justify" vertical="center" wrapText="1"/>
    </xf>
    <xf numFmtId="0" fontId="0" fillId="24" borderId="14" xfId="0" applyFont="1" applyFill="1" applyBorder="1" applyAlignment="1" applyProtection="1">
      <alignment horizontal="center" vertical="center" wrapText="1"/>
      <protection/>
    </xf>
    <xf numFmtId="0" fontId="0" fillId="0" borderId="14" xfId="0" applyFont="1" applyFill="1" applyBorder="1" applyAlignment="1" applyProtection="1">
      <alignment horizontal="center" vertical="center" wrapText="1"/>
      <protection/>
    </xf>
    <xf numFmtId="0" fontId="0" fillId="24" borderId="33" xfId="0" applyFont="1" applyFill="1" applyBorder="1" applyAlignment="1" applyProtection="1">
      <alignment horizontal="center" vertical="center" wrapText="1"/>
      <protection/>
    </xf>
    <xf numFmtId="0" fontId="0" fillId="24" borderId="34" xfId="0" applyFont="1" applyFill="1" applyBorder="1" applyAlignment="1" applyProtection="1">
      <alignment horizontal="center" vertical="center" wrapText="1"/>
      <protection/>
    </xf>
    <xf numFmtId="0" fontId="0" fillId="0" borderId="35" xfId="0" applyFont="1" applyFill="1" applyBorder="1" applyAlignment="1" applyProtection="1">
      <alignment horizontal="center" vertical="center" wrapText="1"/>
      <protection/>
    </xf>
    <xf numFmtId="14" fontId="0" fillId="24" borderId="30" xfId="0" applyNumberFormat="1" applyFont="1" applyFill="1" applyBorder="1" applyAlignment="1">
      <alignment horizontal="center" vertical="center" wrapText="1"/>
    </xf>
    <xf numFmtId="0" fontId="0" fillId="0" borderId="10" xfId="0" applyFont="1" applyFill="1" applyBorder="1" applyAlignment="1">
      <alignment vertical="center" wrapText="1"/>
    </xf>
    <xf numFmtId="0" fontId="66" fillId="28" borderId="10" xfId="0" applyFont="1" applyFill="1" applyBorder="1" applyAlignment="1">
      <alignment horizontal="center" vertical="center" wrapText="1"/>
    </xf>
    <xf numFmtId="0" fontId="66" fillId="29" borderId="10" xfId="0" applyFont="1" applyFill="1" applyBorder="1" applyAlignment="1">
      <alignment horizontal="center" vertical="center" wrapText="1"/>
    </xf>
    <xf numFmtId="0" fontId="66" fillId="28" borderId="31" xfId="0" applyFont="1" applyFill="1" applyBorder="1" applyAlignment="1">
      <alignment horizontal="center" vertical="center"/>
    </xf>
    <xf numFmtId="0" fontId="66" fillId="29" borderId="27" xfId="0" applyFont="1" applyFill="1" applyBorder="1" applyAlignment="1">
      <alignment horizontal="center" vertical="center" wrapText="1"/>
    </xf>
    <xf numFmtId="0" fontId="0" fillId="0" borderId="23" xfId="0" applyFont="1" applyFill="1" applyBorder="1" applyAlignment="1">
      <alignment horizontal="center" vertical="center" wrapText="1"/>
    </xf>
    <xf numFmtId="14" fontId="0" fillId="0" borderId="23" xfId="0" applyNumberFormat="1" applyFont="1" applyFill="1" applyBorder="1" applyAlignment="1">
      <alignment horizontal="center" vertical="center" wrapText="1"/>
    </xf>
    <xf numFmtId="9" fontId="0" fillId="0" borderId="23" xfId="59" applyFont="1" applyFill="1" applyBorder="1" applyAlignment="1">
      <alignment horizontal="center" vertical="center" wrapText="1"/>
    </xf>
    <xf numFmtId="0" fontId="0" fillId="24" borderId="36" xfId="0" applyFont="1" applyFill="1" applyBorder="1" applyAlignment="1" applyProtection="1">
      <alignment horizontal="center" vertical="center" wrapText="1"/>
      <protection/>
    </xf>
    <xf numFmtId="0" fontId="0" fillId="24" borderId="35" xfId="0" applyFont="1" applyFill="1" applyBorder="1" applyAlignment="1" applyProtection="1">
      <alignment horizontal="center" vertical="center" wrapText="1"/>
      <protection/>
    </xf>
    <xf numFmtId="0" fontId="62" fillId="0" borderId="10" xfId="45" applyFill="1" applyBorder="1" applyAlignment="1">
      <alignment vertical="center" wrapText="1"/>
    </xf>
    <xf numFmtId="0" fontId="0" fillId="0" borderId="10" xfId="0" applyFont="1" applyFill="1" applyBorder="1" applyAlignment="1">
      <alignment horizontal="justify" vertical="center" wrapText="1"/>
    </xf>
    <xf numFmtId="9" fontId="0" fillId="0" borderId="10" xfId="0" applyNumberFormat="1" applyFont="1" applyFill="1" applyBorder="1" applyAlignment="1">
      <alignment horizontal="center" vertical="center" wrapText="1"/>
    </xf>
    <xf numFmtId="0" fontId="66" fillId="29" borderId="37" xfId="0" applyFont="1" applyFill="1" applyBorder="1" applyAlignment="1">
      <alignment horizontal="center" vertical="center"/>
    </xf>
    <xf numFmtId="0" fontId="67" fillId="29" borderId="29" xfId="0" applyFont="1" applyFill="1" applyBorder="1" applyAlignment="1">
      <alignment horizontal="center" vertical="center"/>
    </xf>
    <xf numFmtId="0" fontId="67" fillId="29" borderId="29" xfId="0" applyFont="1" applyFill="1" applyBorder="1" applyAlignment="1">
      <alignment horizontal="center" vertical="center" wrapText="1"/>
    </xf>
    <xf numFmtId="0" fontId="67" fillId="29" borderId="38" xfId="0" applyFont="1" applyFill="1" applyBorder="1" applyAlignment="1">
      <alignment horizontal="center" vertical="center"/>
    </xf>
    <xf numFmtId="6" fontId="0" fillId="0" borderId="10" xfId="0" applyNumberFormat="1" applyFont="1" applyFill="1" applyBorder="1" applyAlignment="1">
      <alignment horizontal="center" vertical="center" wrapText="1"/>
    </xf>
    <xf numFmtId="14" fontId="0" fillId="0" borderId="27" xfId="0" applyNumberFormat="1" applyFont="1" applyFill="1" applyBorder="1" applyAlignment="1">
      <alignment horizontal="left" vertical="center" wrapText="1"/>
    </xf>
    <xf numFmtId="14" fontId="0" fillId="24" borderId="14" xfId="0" applyNumberFormat="1" applyFont="1" applyFill="1" applyBorder="1" applyAlignment="1">
      <alignment horizontal="center" vertical="center" wrapText="1"/>
    </xf>
    <xf numFmtId="0" fontId="0" fillId="0" borderId="0" xfId="0" applyFill="1" applyAlignment="1">
      <alignment wrapText="1"/>
    </xf>
    <xf numFmtId="0" fontId="0" fillId="0" borderId="0" xfId="0" applyFill="1" applyAlignment="1">
      <alignment horizontal="center" vertical="center"/>
    </xf>
    <xf numFmtId="0" fontId="0" fillId="0" borderId="14" xfId="0" applyFont="1" applyFill="1" applyBorder="1" applyAlignment="1">
      <alignment horizontal="justify" vertical="center" wrapText="1"/>
    </xf>
    <xf numFmtId="9" fontId="0" fillId="0" borderId="14" xfId="0" applyNumberFormat="1" applyFont="1" applyFill="1" applyBorder="1" applyAlignment="1">
      <alignment horizontal="center" vertical="center" wrapText="1"/>
    </xf>
    <xf numFmtId="14" fontId="0" fillId="0" borderId="28" xfId="0" applyNumberFormat="1" applyFont="1" applyFill="1" applyBorder="1" applyAlignment="1">
      <alignment horizontal="center" vertical="center" wrapText="1"/>
    </xf>
    <xf numFmtId="0" fontId="68" fillId="28" borderId="32" xfId="0" applyFont="1" applyFill="1" applyBorder="1" applyAlignment="1">
      <alignment horizontal="center" vertical="center" wrapText="1"/>
    </xf>
    <xf numFmtId="0" fontId="68" fillId="28" borderId="23" xfId="0" applyFont="1" applyFill="1" applyBorder="1" applyAlignment="1">
      <alignment horizontal="center" vertical="center"/>
    </xf>
    <xf numFmtId="0" fontId="68" fillId="29" borderId="23" xfId="0" applyFont="1" applyFill="1" applyBorder="1" applyAlignment="1">
      <alignment horizontal="center" vertical="center" wrapText="1"/>
    </xf>
    <xf numFmtId="0" fontId="68" fillId="29" borderId="30" xfId="0" applyFont="1" applyFill="1" applyBorder="1" applyAlignment="1">
      <alignment horizontal="center" vertical="center" wrapText="1"/>
    </xf>
    <xf numFmtId="0" fontId="23" fillId="24" borderId="0" xfId="0" applyFont="1" applyFill="1" applyAlignment="1">
      <alignment horizontal="center" vertical="center"/>
    </xf>
    <xf numFmtId="0" fontId="62" fillId="0" borderId="14" xfId="45" applyFill="1" applyBorder="1" applyAlignment="1">
      <alignment vertical="center" wrapText="1"/>
    </xf>
    <xf numFmtId="0" fontId="0" fillId="0" borderId="10" xfId="0" applyFont="1" applyFill="1" applyBorder="1" applyAlignment="1">
      <alignment horizontal="left" vertical="center" wrapText="1"/>
    </xf>
    <xf numFmtId="0" fontId="62" fillId="24" borderId="14" xfId="45" applyFill="1" applyBorder="1" applyAlignment="1">
      <alignment vertical="center" wrapText="1"/>
    </xf>
    <xf numFmtId="14" fontId="34" fillId="0" borderId="30" xfId="0" applyNumberFormat="1" applyFont="1" applyFill="1" applyBorder="1" applyAlignment="1">
      <alignment horizontal="left" vertical="center" wrapText="1"/>
    </xf>
    <xf numFmtId="0" fontId="0" fillId="0" borderId="0" xfId="0" applyAlignment="1" applyProtection="1">
      <alignment/>
      <protection/>
    </xf>
    <xf numFmtId="0" fontId="0" fillId="0" borderId="0" xfId="0" applyAlignment="1" applyProtection="1">
      <alignment horizontal="center"/>
      <protection/>
    </xf>
    <xf numFmtId="0" fontId="69" fillId="28" borderId="39" xfId="0" applyFont="1" applyFill="1" applyBorder="1" applyAlignment="1" applyProtection="1">
      <alignment horizontal="center" vertical="center" wrapText="1"/>
      <protection/>
    </xf>
    <xf numFmtId="0" fontId="69" fillId="28" borderId="40" xfId="0" applyFont="1" applyFill="1" applyBorder="1" applyAlignment="1" applyProtection="1">
      <alignment horizontal="center" vertical="center" wrapText="1"/>
      <protection/>
    </xf>
    <xf numFmtId="0" fontId="69" fillId="28" borderId="41" xfId="0" applyFont="1" applyFill="1" applyBorder="1" applyAlignment="1" applyProtection="1">
      <alignment horizontal="center" vertical="center" wrapText="1"/>
      <protection/>
    </xf>
    <xf numFmtId="0" fontId="69" fillId="28" borderId="0" xfId="0" applyFont="1" applyFill="1" applyBorder="1" applyAlignment="1" applyProtection="1">
      <alignment horizontal="center" vertical="center" wrapText="1"/>
      <protection/>
    </xf>
    <xf numFmtId="0" fontId="70" fillId="0" borderId="29" xfId="0" applyFont="1" applyBorder="1" applyAlignment="1" applyProtection="1">
      <alignment horizontal="justify" vertical="center" wrapText="1"/>
      <protection/>
    </xf>
    <xf numFmtId="0" fontId="70" fillId="24" borderId="29" xfId="0" applyFont="1" applyFill="1" applyBorder="1" applyAlignment="1" applyProtection="1">
      <alignment horizontal="justify" vertical="center" wrapText="1"/>
      <protection/>
    </xf>
    <xf numFmtId="0" fontId="0" fillId="0" borderId="29" xfId="0" applyFont="1" applyBorder="1" applyAlignment="1" applyProtection="1">
      <alignment horizontal="center" vertical="center"/>
      <protection/>
    </xf>
    <xf numFmtId="0" fontId="0" fillId="24" borderId="29" xfId="0" applyFont="1" applyFill="1" applyBorder="1" applyAlignment="1" applyProtection="1">
      <alignment horizontal="justify" vertical="center" wrapText="1"/>
      <protection/>
    </xf>
    <xf numFmtId="14" fontId="0" fillId="0" borderId="29" xfId="0" applyNumberFormat="1" applyBorder="1" applyAlignment="1" applyProtection="1">
      <alignment horizontal="center" vertical="center"/>
      <protection/>
    </xf>
    <xf numFmtId="0" fontId="0" fillId="0" borderId="29" xfId="0" applyFont="1" applyFill="1" applyBorder="1" applyAlignment="1" applyProtection="1">
      <alignment vertical="center" wrapText="1"/>
      <protection/>
    </xf>
    <xf numFmtId="0" fontId="0" fillId="0" borderId="29" xfId="0" applyFont="1" applyFill="1" applyBorder="1" applyAlignment="1" applyProtection="1">
      <alignment horizontal="center" vertical="center" wrapText="1"/>
      <protection/>
    </xf>
    <xf numFmtId="0" fontId="0" fillId="30" borderId="42" xfId="0" applyFont="1" applyFill="1" applyBorder="1" applyAlignment="1" applyProtection="1">
      <alignment horizontal="center" vertical="center" wrapText="1"/>
      <protection/>
    </xf>
    <xf numFmtId="0" fontId="0" fillId="30" borderId="29" xfId="0" applyFont="1" applyFill="1" applyBorder="1" applyAlignment="1" applyProtection="1">
      <alignment horizontal="center" vertical="center" wrapText="1"/>
      <protection/>
    </xf>
    <xf numFmtId="0" fontId="0" fillId="24" borderId="38" xfId="53" applyFont="1" applyFill="1" applyBorder="1" applyAlignment="1" applyProtection="1">
      <alignment vertical="center" wrapText="1"/>
      <protection/>
    </xf>
    <xf numFmtId="0" fontId="70" fillId="0" borderId="23" xfId="0" applyFont="1" applyBorder="1" applyAlignment="1" applyProtection="1">
      <alignment horizontal="justify" vertical="center" wrapText="1"/>
      <protection/>
    </xf>
    <xf numFmtId="0" fontId="70" fillId="24" borderId="23" xfId="0" applyFont="1" applyFill="1" applyBorder="1" applyAlignment="1" applyProtection="1">
      <alignment horizontal="justify" vertical="center" wrapText="1"/>
      <protection/>
    </xf>
    <xf numFmtId="0" fontId="0" fillId="0" borderId="23" xfId="0" applyFont="1" applyBorder="1" applyAlignment="1" applyProtection="1">
      <alignment horizontal="center" vertical="center"/>
      <protection/>
    </xf>
    <xf numFmtId="0" fontId="0" fillId="24" borderId="23" xfId="0" applyFont="1" applyFill="1" applyBorder="1" applyAlignment="1" applyProtection="1">
      <alignment horizontal="justify" vertical="center" wrapText="1"/>
      <protection/>
    </xf>
    <xf numFmtId="14" fontId="0" fillId="0" borderId="23" xfId="0" applyNumberFormat="1" applyBorder="1" applyAlignment="1" applyProtection="1">
      <alignment horizontal="center" vertical="center"/>
      <protection/>
    </xf>
    <xf numFmtId="0" fontId="62" fillId="0" borderId="23" xfId="45" applyFill="1" applyBorder="1" applyAlignment="1" applyProtection="1">
      <alignment vertical="center" wrapText="1"/>
      <protection/>
    </xf>
    <xf numFmtId="0" fontId="0" fillId="30" borderId="43" xfId="0" applyFont="1" applyFill="1" applyBorder="1" applyAlignment="1" applyProtection="1">
      <alignment horizontal="center" vertical="center" wrapText="1"/>
      <protection/>
    </xf>
    <xf numFmtId="0" fontId="0" fillId="30" borderId="23" xfId="0" applyFont="1" applyFill="1" applyBorder="1" applyAlignment="1" applyProtection="1">
      <alignment horizontal="center" vertical="center" wrapText="1"/>
      <protection/>
    </xf>
    <xf numFmtId="0" fontId="0" fillId="24" borderId="30" xfId="53" applyFont="1" applyFill="1" applyBorder="1" applyAlignment="1" applyProtection="1">
      <alignment vertical="center" wrapText="1"/>
      <protection/>
    </xf>
    <xf numFmtId="0" fontId="25" fillId="24" borderId="44" xfId="0" applyFont="1" applyFill="1" applyBorder="1" applyAlignment="1" applyProtection="1">
      <alignment horizontal="justify" vertical="center" wrapText="1"/>
      <protection/>
    </xf>
    <xf numFmtId="0" fontId="70" fillId="0" borderId="33" xfId="0" applyFont="1" applyBorder="1" applyAlignment="1" applyProtection="1">
      <alignment horizontal="justify" vertical="center" wrapText="1"/>
      <protection/>
    </xf>
    <xf numFmtId="0" fontId="70" fillId="24" borderId="33" xfId="0" applyFont="1" applyFill="1" applyBorder="1" applyAlignment="1" applyProtection="1">
      <alignment horizontal="justify" vertical="center" wrapText="1"/>
      <protection/>
    </xf>
    <xf numFmtId="0" fontId="0" fillId="0" borderId="33" xfId="0" applyFont="1" applyBorder="1" applyAlignment="1" applyProtection="1">
      <alignment horizontal="center" vertical="center"/>
      <protection/>
    </xf>
    <xf numFmtId="0" fontId="0" fillId="24" borderId="33" xfId="0" applyFont="1" applyFill="1" applyBorder="1" applyAlignment="1" applyProtection="1">
      <alignment horizontal="justify" vertical="center" wrapText="1"/>
      <protection/>
    </xf>
    <xf numFmtId="14" fontId="0" fillId="0" borderId="33" xfId="0" applyNumberFormat="1" applyBorder="1" applyAlignment="1" applyProtection="1">
      <alignment horizontal="center" vertical="center"/>
      <protection/>
    </xf>
    <xf numFmtId="0" fontId="62" fillId="24" borderId="33" xfId="45" applyFill="1" applyBorder="1" applyAlignment="1" applyProtection="1">
      <alignment horizontal="justify" vertical="center" wrapText="1"/>
      <protection/>
    </xf>
    <xf numFmtId="0" fontId="0" fillId="0" borderId="33" xfId="0" applyFont="1" applyBorder="1" applyAlignment="1" applyProtection="1">
      <alignment horizontal="center" vertical="center" wrapText="1"/>
      <protection/>
    </xf>
    <xf numFmtId="0" fontId="0" fillId="30" borderId="45" xfId="0" applyFont="1" applyFill="1" applyBorder="1" applyAlignment="1" applyProtection="1">
      <alignment horizontal="center" vertical="center" wrapText="1"/>
      <protection/>
    </xf>
    <xf numFmtId="0" fontId="0" fillId="24" borderId="46" xfId="53" applyFont="1" applyFill="1" applyBorder="1" applyAlignment="1" applyProtection="1">
      <alignment vertical="center" wrapText="1"/>
      <protection/>
    </xf>
    <xf numFmtId="0" fontId="0" fillId="0" borderId="44" xfId="0" applyFont="1" applyBorder="1" applyAlignment="1" applyProtection="1">
      <alignment horizontal="justify" vertical="center" wrapText="1"/>
      <protection/>
    </xf>
    <xf numFmtId="0" fontId="0" fillId="24" borderId="33" xfId="0" applyFont="1" applyFill="1" applyBorder="1" applyAlignment="1" applyProtection="1">
      <alignment vertical="center" wrapText="1"/>
      <protection/>
    </xf>
    <xf numFmtId="0" fontId="0" fillId="0" borderId="33" xfId="0" applyFont="1" applyBorder="1" applyAlignment="1" applyProtection="1">
      <alignment horizontal="justify" vertical="center" wrapText="1"/>
      <protection/>
    </xf>
    <xf numFmtId="0" fontId="71" fillId="24" borderId="44" xfId="0" applyFont="1" applyFill="1" applyBorder="1" applyAlignment="1" applyProtection="1">
      <alignment horizontal="justify" vertical="center" wrapText="1"/>
      <protection/>
    </xf>
    <xf numFmtId="0" fontId="70" fillId="0" borderId="33" xfId="0" applyFont="1" applyFill="1" applyBorder="1" applyAlignment="1" applyProtection="1">
      <alignment horizontal="justify" vertical="center" wrapText="1"/>
      <protection/>
    </xf>
    <xf numFmtId="0" fontId="70" fillId="0" borderId="14" xfId="0" applyFont="1" applyFill="1" applyBorder="1" applyAlignment="1" applyProtection="1">
      <alignment horizontal="justify" vertical="center" wrapText="1"/>
      <protection/>
    </xf>
    <xf numFmtId="0" fontId="70" fillId="0" borderId="14" xfId="0" applyFont="1" applyBorder="1" applyAlignment="1" applyProtection="1">
      <alignment horizontal="justify" vertical="center" wrapText="1"/>
      <protection/>
    </xf>
    <xf numFmtId="0" fontId="0" fillId="0" borderId="14" xfId="0" applyFont="1" applyBorder="1" applyAlignment="1" applyProtection="1">
      <alignment horizontal="center" vertical="center"/>
      <protection/>
    </xf>
    <xf numFmtId="0" fontId="0" fillId="24" borderId="14" xfId="0" applyFont="1" applyFill="1" applyBorder="1" applyAlignment="1" applyProtection="1">
      <alignment vertical="center" wrapText="1"/>
      <protection/>
    </xf>
    <xf numFmtId="0" fontId="0" fillId="0" borderId="14" xfId="0" applyFont="1" applyBorder="1" applyAlignment="1" applyProtection="1">
      <alignment horizontal="justify" vertical="center" wrapText="1"/>
      <protection/>
    </xf>
    <xf numFmtId="14" fontId="0" fillId="0" borderId="14" xfId="0" applyNumberFormat="1" applyBorder="1" applyAlignment="1" applyProtection="1">
      <alignment horizontal="center" vertical="center"/>
      <protection/>
    </xf>
    <xf numFmtId="0" fontId="0" fillId="24" borderId="14" xfId="0" applyFont="1" applyFill="1" applyBorder="1" applyAlignment="1" applyProtection="1">
      <alignment horizontal="justify" vertical="center" wrapText="1"/>
      <protection/>
    </xf>
    <xf numFmtId="0" fontId="0" fillId="0" borderId="14" xfId="0" applyFont="1" applyBorder="1" applyAlignment="1" applyProtection="1">
      <alignment horizontal="center" vertical="center" wrapText="1"/>
      <protection/>
    </xf>
    <xf numFmtId="0" fontId="0" fillId="30" borderId="15" xfId="0" applyFont="1" applyFill="1" applyBorder="1" applyAlignment="1" applyProtection="1">
      <alignment horizontal="center" vertical="center" wrapText="1"/>
      <protection/>
    </xf>
    <xf numFmtId="0" fontId="0" fillId="24" borderId="28" xfId="53" applyFont="1" applyFill="1" applyBorder="1" applyAlignment="1" applyProtection="1">
      <alignment vertical="center" wrapText="1"/>
      <protection/>
    </xf>
    <xf numFmtId="0" fontId="0" fillId="24" borderId="36" xfId="0" applyFont="1" applyFill="1" applyBorder="1" applyAlignment="1" applyProtection="1">
      <alignment horizontal="justify" vertical="center" wrapText="1"/>
      <protection/>
    </xf>
    <xf numFmtId="0" fontId="0" fillId="0" borderId="36" xfId="0" applyFont="1" applyBorder="1" applyAlignment="1" applyProtection="1">
      <alignment horizontal="center" vertical="center"/>
      <protection/>
    </xf>
    <xf numFmtId="0" fontId="0" fillId="24" borderId="36" xfId="0" applyFont="1" applyFill="1" applyBorder="1" applyAlignment="1" applyProtection="1">
      <alignment vertical="center" wrapText="1"/>
      <protection/>
    </xf>
    <xf numFmtId="0" fontId="70" fillId="0" borderId="36" xfId="0" applyFont="1" applyBorder="1" applyAlignment="1" applyProtection="1">
      <alignment horizontal="justify" vertical="center" wrapText="1"/>
      <protection/>
    </xf>
    <xf numFmtId="14" fontId="0" fillId="0" borderId="36" xfId="0" applyNumberFormat="1" applyBorder="1" applyAlignment="1" applyProtection="1">
      <alignment horizontal="center" vertical="center"/>
      <protection/>
    </xf>
    <xf numFmtId="0" fontId="0" fillId="24" borderId="47" xfId="53" applyFont="1" applyFill="1" applyBorder="1" applyAlignment="1" applyProtection="1">
      <alignment vertical="center" wrapText="1"/>
      <protection/>
    </xf>
    <xf numFmtId="0" fontId="25" fillId="24" borderId="48" xfId="0" applyFont="1" applyFill="1" applyBorder="1" applyAlignment="1" applyProtection="1">
      <alignment horizontal="justify" vertical="center" wrapText="1"/>
      <protection/>
    </xf>
    <xf numFmtId="0" fontId="70" fillId="0" borderId="35" xfId="0" applyFont="1" applyBorder="1" applyAlignment="1" applyProtection="1">
      <alignment horizontal="justify" vertical="center" wrapText="1"/>
      <protection/>
    </xf>
    <xf numFmtId="2" fontId="70" fillId="0" borderId="35" xfId="0" applyNumberFormat="1" applyFont="1" applyFill="1" applyBorder="1" applyAlignment="1" applyProtection="1">
      <alignment horizontal="justify" vertical="center" wrapText="1"/>
      <protection/>
    </xf>
    <xf numFmtId="0" fontId="0" fillId="0" borderId="35" xfId="0" applyFont="1" applyFill="1" applyBorder="1" applyAlignment="1" applyProtection="1">
      <alignment horizontal="center" vertical="center"/>
      <protection/>
    </xf>
    <xf numFmtId="0" fontId="70" fillId="0" borderId="35" xfId="0" applyFont="1" applyFill="1" applyBorder="1" applyAlignment="1" applyProtection="1">
      <alignment horizontal="justify" vertical="center" wrapText="1"/>
      <protection/>
    </xf>
    <xf numFmtId="0" fontId="0" fillId="0" borderId="35" xfId="0" applyFont="1" applyFill="1" applyBorder="1" applyAlignment="1" applyProtection="1">
      <alignment vertical="center" wrapText="1"/>
      <protection/>
    </xf>
    <xf numFmtId="0" fontId="0" fillId="0" borderId="35" xfId="0" applyFont="1" applyBorder="1" applyAlignment="1" applyProtection="1">
      <alignment horizontal="justify" vertical="center" wrapText="1"/>
      <protection/>
    </xf>
    <xf numFmtId="14" fontId="0" fillId="0" borderId="35" xfId="0" applyNumberFormat="1" applyBorder="1" applyAlignment="1" applyProtection="1">
      <alignment horizontal="center" vertical="center"/>
      <protection/>
    </xf>
    <xf numFmtId="0" fontId="0" fillId="24" borderId="35" xfId="0" applyFont="1" applyFill="1" applyBorder="1" applyAlignment="1" applyProtection="1">
      <alignment horizontal="justify" vertical="center" wrapText="1"/>
      <protection/>
    </xf>
    <xf numFmtId="0" fontId="0" fillId="0" borderId="35" xfId="0" applyFont="1" applyBorder="1" applyAlignment="1" applyProtection="1">
      <alignment horizontal="center" vertical="center" wrapText="1"/>
      <protection/>
    </xf>
    <xf numFmtId="0" fontId="0" fillId="30" borderId="35" xfId="0" applyFont="1" applyFill="1" applyBorder="1" applyAlignment="1" applyProtection="1">
      <alignment horizontal="center" vertical="center" wrapText="1"/>
      <protection/>
    </xf>
    <xf numFmtId="0" fontId="0" fillId="24" borderId="49" xfId="53" applyFont="1" applyFill="1" applyBorder="1" applyAlignment="1" applyProtection="1">
      <alignment vertical="center" wrapText="1"/>
      <protection/>
    </xf>
    <xf numFmtId="0" fontId="0" fillId="24" borderId="29" xfId="0" applyFont="1" applyFill="1" applyBorder="1" applyAlignment="1" applyProtection="1">
      <alignment vertical="center" wrapText="1"/>
      <protection/>
    </xf>
    <xf numFmtId="0" fontId="70" fillId="24" borderId="10" xfId="0" applyFont="1" applyFill="1" applyBorder="1" applyAlignment="1" applyProtection="1">
      <alignment horizontal="justify" vertical="center" wrapText="1"/>
      <protection/>
    </xf>
    <xf numFmtId="0" fontId="0" fillId="0" borderId="10" xfId="0" applyFont="1" applyBorder="1" applyAlignment="1" applyProtection="1">
      <alignment horizontal="center" vertical="center"/>
      <protection/>
    </xf>
    <xf numFmtId="0" fontId="0" fillId="24" borderId="10" xfId="0" applyFont="1" applyFill="1" applyBorder="1" applyAlignment="1" applyProtection="1">
      <alignment vertical="center" wrapText="1"/>
      <protection/>
    </xf>
    <xf numFmtId="14" fontId="0" fillId="0" borderId="10" xfId="0" applyNumberFormat="1" applyBorder="1" applyAlignment="1" applyProtection="1">
      <alignment horizontal="center" vertical="center"/>
      <protection/>
    </xf>
    <xf numFmtId="0" fontId="0" fillId="30" borderId="10" xfId="0" applyFont="1" applyFill="1" applyBorder="1" applyAlignment="1" applyProtection="1">
      <alignment horizontal="center" vertical="center" wrapText="1"/>
      <protection/>
    </xf>
    <xf numFmtId="0" fontId="0" fillId="24" borderId="27" xfId="53" applyFont="1" applyFill="1" applyBorder="1" applyAlignment="1" applyProtection="1">
      <alignment vertical="center" wrapText="1"/>
      <protection/>
    </xf>
    <xf numFmtId="0" fontId="0" fillId="24" borderId="23" xfId="0" applyFont="1" applyFill="1" applyBorder="1" applyAlignment="1" applyProtection="1">
      <alignment vertical="center" wrapText="1"/>
      <protection/>
    </xf>
    <xf numFmtId="0" fontId="18" fillId="24" borderId="29" xfId="0" applyFont="1" applyFill="1" applyBorder="1" applyAlignment="1" applyProtection="1">
      <alignment horizontal="justify" vertical="center" wrapText="1"/>
      <protection/>
    </xf>
    <xf numFmtId="0" fontId="18" fillId="24" borderId="14" xfId="0" applyFont="1" applyFill="1" applyBorder="1" applyAlignment="1" applyProtection="1">
      <alignment horizontal="justify" vertical="center" wrapText="1"/>
      <protection/>
    </xf>
    <xf numFmtId="0" fontId="0" fillId="30" borderId="18" xfId="0" applyFont="1" applyFill="1" applyBorder="1" applyAlignment="1" applyProtection="1">
      <alignment horizontal="center" vertical="center" wrapText="1"/>
      <protection/>
    </xf>
    <xf numFmtId="0" fontId="0" fillId="0" borderId="0" xfId="0" applyAlignment="1" applyProtection="1">
      <alignment wrapText="1"/>
      <protection/>
    </xf>
    <xf numFmtId="0" fontId="18" fillId="24" borderId="23" xfId="0" applyFont="1" applyFill="1" applyBorder="1" applyAlignment="1" applyProtection="1">
      <alignment horizontal="justify" vertical="center" wrapText="1"/>
      <protection/>
    </xf>
    <xf numFmtId="0" fontId="70" fillId="24" borderId="14" xfId="0" applyFont="1" applyFill="1" applyBorder="1" applyAlignment="1" applyProtection="1">
      <alignment horizontal="justify" vertical="center" wrapText="1"/>
      <protection/>
    </xf>
    <xf numFmtId="14" fontId="0" fillId="0" borderId="14" xfId="0" applyNumberFormat="1" applyFont="1" applyBorder="1" applyAlignment="1" applyProtection="1">
      <alignment horizontal="center" vertical="center"/>
      <protection/>
    </xf>
    <xf numFmtId="0" fontId="0" fillId="30" borderId="14" xfId="0" applyFont="1" applyFill="1" applyBorder="1" applyAlignment="1" applyProtection="1">
      <alignment horizontal="center" vertical="center" wrapText="1"/>
      <protection/>
    </xf>
    <xf numFmtId="0" fontId="0" fillId="0" borderId="0" xfId="0" applyAlignment="1" applyProtection="1">
      <alignment vertical="center" wrapText="1"/>
      <protection/>
    </xf>
    <xf numFmtId="0" fontId="0" fillId="0" borderId="0" xfId="0" applyAlignment="1" applyProtection="1">
      <alignment vertical="center"/>
      <protection/>
    </xf>
    <xf numFmtId="14" fontId="0" fillId="0" borderId="10" xfId="0" applyNumberFormat="1" applyFont="1" applyBorder="1" applyAlignment="1" applyProtection="1">
      <alignment horizontal="center" vertical="center"/>
      <protection/>
    </xf>
    <xf numFmtId="0" fontId="0" fillId="24" borderId="10" xfId="0" applyFont="1" applyFill="1" applyBorder="1" applyAlignment="1" applyProtection="1">
      <alignment horizontal="justify" wrapText="1"/>
      <protection/>
    </xf>
    <xf numFmtId="0" fontId="0" fillId="0" borderId="10" xfId="0" applyFont="1" applyBorder="1" applyAlignment="1" applyProtection="1">
      <alignment horizontal="center" vertical="center" wrapText="1"/>
      <protection/>
    </xf>
    <xf numFmtId="0" fontId="70" fillId="24" borderId="36" xfId="0" applyFont="1" applyFill="1" applyBorder="1" applyAlignment="1" applyProtection="1">
      <alignment horizontal="justify" vertical="center" wrapText="1"/>
      <protection/>
    </xf>
    <xf numFmtId="14" fontId="0" fillId="0" borderId="36" xfId="0" applyNumberFormat="1" applyFont="1" applyBorder="1" applyAlignment="1" applyProtection="1">
      <alignment horizontal="center" vertical="center"/>
      <protection/>
    </xf>
    <xf numFmtId="0" fontId="0" fillId="0" borderId="36" xfId="0" applyFont="1" applyBorder="1" applyAlignment="1" applyProtection="1">
      <alignment horizontal="center" vertical="center" wrapText="1"/>
      <protection/>
    </xf>
    <xf numFmtId="0" fontId="0" fillId="30" borderId="50" xfId="0" applyFont="1" applyFill="1" applyBorder="1" applyAlignment="1" applyProtection="1">
      <alignment horizontal="center" vertical="center" wrapText="1"/>
      <protection/>
    </xf>
    <xf numFmtId="0" fontId="0" fillId="30" borderId="51" xfId="0" applyFont="1" applyFill="1" applyBorder="1" applyAlignment="1" applyProtection="1">
      <alignment horizontal="center" vertical="center" wrapText="1"/>
      <protection/>
    </xf>
    <xf numFmtId="14" fontId="0" fillId="0" borderId="29" xfId="0" applyNumberFormat="1" applyFont="1" applyBorder="1" applyAlignment="1" applyProtection="1">
      <alignment horizontal="center" vertical="center"/>
      <protection/>
    </xf>
    <xf numFmtId="0" fontId="0" fillId="0" borderId="29" xfId="0" applyFont="1" applyBorder="1" applyAlignment="1" applyProtection="1">
      <alignment horizontal="center" vertical="center" wrapText="1"/>
      <protection/>
    </xf>
    <xf numFmtId="0" fontId="0" fillId="30" borderId="52" xfId="0" applyFont="1" applyFill="1" applyBorder="1" applyAlignment="1" applyProtection="1">
      <alignment horizontal="center" vertical="center" wrapText="1"/>
      <protection/>
    </xf>
    <xf numFmtId="14" fontId="0" fillId="0" borderId="23" xfId="0" applyNumberFormat="1" applyFont="1" applyBorder="1" applyAlignment="1" applyProtection="1">
      <alignment horizontal="center" vertical="center"/>
      <protection/>
    </xf>
    <xf numFmtId="0" fontId="0" fillId="0" borderId="14" xfId="0" applyFont="1" applyFill="1" applyBorder="1" applyAlignment="1" applyProtection="1">
      <alignment vertical="center" wrapText="1"/>
      <protection/>
    </xf>
    <xf numFmtId="0" fontId="70" fillId="24" borderId="14" xfId="0" applyFont="1" applyFill="1" applyBorder="1" applyAlignment="1" applyProtection="1">
      <alignment horizontal="center" vertical="center" wrapText="1"/>
      <protection/>
    </xf>
    <xf numFmtId="0" fontId="70" fillId="0" borderId="10" xfId="0" applyFont="1" applyFill="1" applyBorder="1" applyAlignment="1" applyProtection="1">
      <alignment horizontal="justify" vertical="center" wrapText="1"/>
      <protection/>
    </xf>
    <xf numFmtId="0" fontId="0" fillId="0" borderId="10" xfId="0" applyFont="1" applyFill="1" applyBorder="1" applyAlignment="1" applyProtection="1">
      <alignment vertical="center" wrapText="1"/>
      <protection/>
    </xf>
    <xf numFmtId="0" fontId="70" fillId="24" borderId="10" xfId="0" applyFont="1" applyFill="1" applyBorder="1" applyAlignment="1" applyProtection="1">
      <alignment horizontal="center" vertical="center" wrapText="1"/>
      <protection/>
    </xf>
    <xf numFmtId="0" fontId="70" fillId="0" borderId="23" xfId="0" applyFont="1" applyFill="1" applyBorder="1" applyAlignment="1" applyProtection="1">
      <alignment horizontal="justify" vertical="center" wrapText="1"/>
      <protection/>
    </xf>
    <xf numFmtId="0" fontId="0" fillId="0" borderId="23" xfId="0" applyFont="1" applyFill="1" applyBorder="1" applyAlignment="1" applyProtection="1">
      <alignment vertical="center" wrapText="1"/>
      <protection/>
    </xf>
    <xf numFmtId="0" fontId="70" fillId="24" borderId="23" xfId="0" applyFont="1" applyFill="1" applyBorder="1" applyAlignment="1" applyProtection="1">
      <alignment horizontal="center" vertical="center" wrapText="1"/>
      <protection/>
    </xf>
    <xf numFmtId="0" fontId="0" fillId="0" borderId="23" xfId="0" applyFont="1" applyBorder="1" applyAlignment="1" applyProtection="1">
      <alignment horizontal="center" vertical="center" wrapText="1"/>
      <protection/>
    </xf>
    <xf numFmtId="14" fontId="0" fillId="0" borderId="14" xfId="0" applyNumberFormat="1" applyFont="1" applyFill="1" applyBorder="1" applyAlignment="1" applyProtection="1">
      <alignment horizontal="center" vertical="center" wrapText="1"/>
      <protection/>
    </xf>
    <xf numFmtId="0" fontId="25" fillId="0" borderId="44" xfId="0" applyFont="1" applyBorder="1" applyAlignment="1" applyProtection="1">
      <alignment horizontal="justify" vertical="center" wrapText="1"/>
      <protection/>
    </xf>
    <xf numFmtId="14" fontId="0" fillId="0" borderId="33" xfId="0" applyNumberFormat="1" applyFont="1" applyBorder="1" applyAlignment="1" applyProtection="1">
      <alignment horizontal="center" vertical="center"/>
      <protection/>
    </xf>
    <xf numFmtId="0" fontId="25" fillId="24" borderId="53" xfId="0" applyFont="1" applyFill="1" applyBorder="1" applyAlignment="1" applyProtection="1">
      <alignment horizontal="justify" vertical="center" wrapText="1"/>
      <protection/>
    </xf>
    <xf numFmtId="0" fontId="0" fillId="24" borderId="34" xfId="0" applyFont="1" applyFill="1" applyBorder="1" applyAlignment="1" applyProtection="1">
      <alignment horizontal="justify" vertical="center" wrapText="1"/>
      <protection/>
    </xf>
    <xf numFmtId="0" fontId="0" fillId="0" borderId="34" xfId="0" applyFont="1" applyBorder="1" applyAlignment="1" applyProtection="1">
      <alignment horizontal="center" vertical="center"/>
      <protection/>
    </xf>
    <xf numFmtId="0" fontId="0" fillId="24" borderId="34" xfId="0" applyFont="1" applyFill="1" applyBorder="1" applyAlignment="1" applyProtection="1">
      <alignment vertical="center" wrapText="1"/>
      <protection/>
    </xf>
    <xf numFmtId="14" fontId="0" fillId="0" borderId="34" xfId="0" applyNumberFormat="1" applyFont="1" applyBorder="1" applyAlignment="1" applyProtection="1">
      <alignment horizontal="center" vertical="center"/>
      <protection/>
    </xf>
    <xf numFmtId="0" fontId="0" fillId="0" borderId="34" xfId="0" applyFont="1" applyBorder="1" applyAlignment="1" applyProtection="1">
      <alignment horizontal="left" vertical="center" wrapText="1"/>
      <protection/>
    </xf>
    <xf numFmtId="0" fontId="0" fillId="24" borderId="54" xfId="53" applyFont="1" applyFill="1" applyBorder="1" applyAlignment="1" applyProtection="1">
      <alignment vertical="center" wrapText="1"/>
      <protection/>
    </xf>
    <xf numFmtId="0" fontId="62" fillId="0" borderId="14" xfId="45" applyBorder="1" applyAlignment="1" applyProtection="1">
      <alignment horizontal="justify" vertical="center" wrapText="1"/>
      <protection/>
    </xf>
    <xf numFmtId="0" fontId="70" fillId="0" borderId="10" xfId="0" applyFont="1" applyBorder="1" applyAlignment="1" applyProtection="1">
      <alignment horizontal="justify" vertical="center" wrapText="1"/>
      <protection/>
    </xf>
    <xf numFmtId="0" fontId="0" fillId="0" borderId="10" xfId="0" applyFont="1" applyBorder="1" applyAlignment="1" applyProtection="1">
      <alignment horizontal="justify" vertical="center" wrapText="1"/>
      <protection/>
    </xf>
    <xf numFmtId="0" fontId="0" fillId="0" borderId="23" xfId="0" applyFont="1" applyBorder="1" applyAlignment="1" applyProtection="1">
      <alignment horizontal="justify" vertical="center" wrapText="1"/>
      <protection/>
    </xf>
    <xf numFmtId="0" fontId="0" fillId="24" borderId="14" xfId="0" applyFont="1" applyFill="1" applyBorder="1" applyAlignment="1" applyProtection="1">
      <alignment horizontal="left" vertical="center" wrapText="1"/>
      <protection/>
    </xf>
    <xf numFmtId="14" fontId="0" fillId="0" borderId="23" xfId="0" applyNumberFormat="1" applyFont="1" applyFill="1" applyBorder="1" applyAlignment="1" applyProtection="1">
      <alignment horizontal="center" vertical="center" wrapText="1"/>
      <protection/>
    </xf>
    <xf numFmtId="0" fontId="0" fillId="24" borderId="23" xfId="0" applyFont="1" applyFill="1" applyBorder="1" applyAlignment="1" applyProtection="1">
      <alignment horizontal="left" vertical="center" wrapText="1"/>
      <protection/>
    </xf>
    <xf numFmtId="14" fontId="0" fillId="0" borderId="10" xfId="0" applyNumberFormat="1" applyBorder="1" applyAlignment="1" applyProtection="1">
      <alignment horizontal="center" vertical="center" wrapText="1"/>
      <protection/>
    </xf>
    <xf numFmtId="14" fontId="0" fillId="0" borderId="23" xfId="0" applyNumberFormat="1" applyBorder="1" applyAlignment="1" applyProtection="1">
      <alignment horizontal="center" vertical="center" wrapText="1"/>
      <protection/>
    </xf>
    <xf numFmtId="14" fontId="0" fillId="0" borderId="14" xfId="0" applyNumberFormat="1" applyFont="1" applyBorder="1" applyAlignment="1" applyProtection="1">
      <alignment horizontal="center" vertical="center" wrapText="1"/>
      <protection/>
    </xf>
    <xf numFmtId="14" fontId="0" fillId="0" borderId="10" xfId="0" applyNumberFormat="1" applyFont="1" applyBorder="1" applyAlignment="1" applyProtection="1">
      <alignment horizontal="center" vertical="center" wrapText="1"/>
      <protection/>
    </xf>
    <xf numFmtId="14" fontId="0" fillId="0" borderId="23" xfId="0" applyNumberFormat="1" applyFont="1" applyBorder="1" applyAlignment="1" applyProtection="1">
      <alignment horizontal="center" vertical="center" wrapText="1"/>
      <protection/>
    </xf>
    <xf numFmtId="0" fontId="25" fillId="0" borderId="48" xfId="0" applyFont="1" applyBorder="1" applyAlignment="1" applyProtection="1">
      <alignment horizontal="left" vertical="center" wrapText="1"/>
      <protection/>
    </xf>
    <xf numFmtId="0" fontId="0" fillId="26" borderId="35" xfId="0" applyFont="1" applyFill="1" applyBorder="1" applyAlignment="1" applyProtection="1">
      <alignment horizontal="center" vertical="center" wrapText="1"/>
      <protection/>
    </xf>
    <xf numFmtId="0" fontId="0" fillId="0" borderId="35" xfId="0" applyFont="1" applyFill="1" applyBorder="1" applyAlignment="1" applyProtection="1">
      <alignment horizontal="justify" vertical="center" wrapText="1"/>
      <protection/>
    </xf>
    <xf numFmtId="14" fontId="0" fillId="0" borderId="35" xfId="0" applyNumberFormat="1" applyFont="1" applyBorder="1" applyAlignment="1" applyProtection="1">
      <alignment horizontal="center" vertical="center"/>
      <protection/>
    </xf>
    <xf numFmtId="0" fontId="0" fillId="30" borderId="55" xfId="0" applyFont="1" applyFill="1" applyBorder="1" applyAlignment="1" applyProtection="1">
      <alignment horizontal="center" vertical="center" wrapText="1"/>
      <protection/>
    </xf>
    <xf numFmtId="9" fontId="0" fillId="24" borderId="28" xfId="53" applyNumberFormat="1" applyFont="1" applyFill="1" applyBorder="1" applyAlignment="1" applyProtection="1">
      <alignment vertical="center" wrapText="1"/>
      <protection/>
    </xf>
    <xf numFmtId="9" fontId="0" fillId="24" borderId="30" xfId="53" applyNumberFormat="1" applyFont="1" applyFill="1" applyBorder="1" applyAlignment="1" applyProtection="1">
      <alignment vertical="center" wrapText="1"/>
      <protection/>
    </xf>
    <xf numFmtId="9" fontId="0" fillId="0" borderId="10" xfId="59" applyFont="1" applyFill="1" applyBorder="1" applyAlignment="1">
      <alignment horizontal="center" vertical="center" wrapText="1"/>
    </xf>
    <xf numFmtId="14" fontId="0" fillId="24" borderId="27" xfId="0" applyNumberFormat="1" applyFont="1" applyFill="1" applyBorder="1" applyAlignment="1">
      <alignment horizontal="center" vertical="center" wrapText="1"/>
    </xf>
    <xf numFmtId="0" fontId="0" fillId="24" borderId="14" xfId="0" applyFont="1" applyFill="1" applyBorder="1" applyAlignment="1">
      <alignment horizontal="center" vertical="center" wrapText="1"/>
    </xf>
    <xf numFmtId="14" fontId="0" fillId="24" borderId="28" xfId="0" applyNumberFormat="1" applyFont="1" applyFill="1" applyBorder="1" applyAlignment="1">
      <alignment horizontal="center" vertical="center" wrapText="1"/>
    </xf>
    <xf numFmtId="0" fontId="0" fillId="24" borderId="14" xfId="0" applyFont="1" applyFill="1" applyBorder="1" applyAlignment="1">
      <alignment horizontal="center" vertical="center"/>
    </xf>
    <xf numFmtId="0" fontId="62" fillId="24" borderId="10" xfId="45" applyFont="1" applyFill="1" applyBorder="1" applyAlignment="1">
      <alignment vertical="center" wrapText="1"/>
    </xf>
    <xf numFmtId="9" fontId="0" fillId="24" borderId="10" xfId="59" applyNumberFormat="1" applyFont="1" applyFill="1" applyBorder="1" applyAlignment="1">
      <alignment horizontal="center" vertical="center" wrapText="1"/>
    </xf>
    <xf numFmtId="14" fontId="0" fillId="24" borderId="27" xfId="0" applyNumberFormat="1" applyFont="1" applyFill="1" applyBorder="1" applyAlignment="1">
      <alignment horizontal="left" vertical="center" wrapText="1"/>
    </xf>
    <xf numFmtId="0" fontId="0" fillId="0" borderId="30" xfId="0" applyFont="1" applyFill="1" applyBorder="1" applyAlignment="1">
      <alignment horizontal="left" vertical="center" wrapText="1"/>
    </xf>
    <xf numFmtId="9" fontId="0" fillId="24" borderId="23" xfId="0" applyNumberFormat="1" applyFont="1" applyFill="1" applyBorder="1" applyAlignment="1">
      <alignment horizontal="center" vertical="center" wrapText="1"/>
    </xf>
    <xf numFmtId="0" fontId="0" fillId="0" borderId="14" xfId="0" applyFont="1" applyFill="1" applyBorder="1" applyAlignment="1" applyProtection="1">
      <alignment horizontal="justify" vertical="center" wrapText="1"/>
      <protection/>
    </xf>
    <xf numFmtId="0" fontId="0" fillId="0" borderId="14" xfId="0" applyFont="1" applyBorder="1" applyAlignment="1">
      <alignment horizontal="center" vertical="center" wrapText="1"/>
    </xf>
    <xf numFmtId="14" fontId="70" fillId="0" borderId="27" xfId="0" applyNumberFormat="1" applyFont="1" applyFill="1" applyBorder="1" applyAlignment="1">
      <alignment horizontal="center" vertical="center" wrapText="1"/>
    </xf>
    <xf numFmtId="14" fontId="0" fillId="24" borderId="47" xfId="0" applyNumberFormat="1" applyFont="1" applyFill="1" applyBorder="1" applyAlignment="1">
      <alignment horizontal="center" vertical="center" wrapText="1"/>
    </xf>
    <xf numFmtId="14" fontId="72" fillId="0" borderId="27" xfId="0" applyNumberFormat="1" applyFont="1" applyBorder="1" applyAlignment="1">
      <alignment horizontal="center" vertical="center" wrapText="1"/>
    </xf>
    <xf numFmtId="14" fontId="72" fillId="24" borderId="27" xfId="0" applyNumberFormat="1" applyFont="1" applyFill="1" applyBorder="1" applyAlignment="1">
      <alignment horizontal="center" vertical="center" wrapText="1"/>
    </xf>
    <xf numFmtId="14" fontId="72" fillId="24" borderId="27" xfId="0" applyNumberFormat="1" applyFont="1" applyFill="1" applyBorder="1" applyAlignment="1" applyProtection="1">
      <alignment horizontal="center" vertical="center" wrapText="1"/>
      <protection/>
    </xf>
    <xf numFmtId="14" fontId="72" fillId="24" borderId="30" xfId="0" applyNumberFormat="1" applyFont="1" applyFill="1" applyBorder="1" applyAlignment="1">
      <alignment horizontal="center" vertical="center" wrapText="1"/>
    </xf>
    <xf numFmtId="14" fontId="72" fillId="0" borderId="27" xfId="0" applyNumberFormat="1" applyFont="1" applyFill="1" applyBorder="1" applyAlignment="1">
      <alignment horizontal="center" vertical="center" wrapText="1"/>
    </xf>
    <xf numFmtId="6" fontId="0" fillId="24" borderId="10" xfId="0" applyNumberFormat="1" applyFont="1" applyFill="1" applyBorder="1" applyAlignment="1" applyProtection="1">
      <alignment horizontal="center" vertical="center" wrapText="1"/>
      <protection/>
    </xf>
    <xf numFmtId="0" fontId="0" fillId="24" borderId="10" xfId="0" applyFont="1" applyFill="1" applyBorder="1" applyAlignment="1">
      <alignment horizontal="center" vertical="center" wrapText="1"/>
    </xf>
    <xf numFmtId="14" fontId="0" fillId="24" borderId="10" xfId="0" applyNumberFormat="1" applyFont="1" applyFill="1" applyBorder="1" applyAlignment="1">
      <alignment horizontal="center" vertical="center" wrapText="1"/>
    </xf>
    <xf numFmtId="0" fontId="66" fillId="28" borderId="10" xfId="0" applyFont="1" applyFill="1" applyBorder="1" applyAlignment="1">
      <alignment horizontal="center" vertical="center"/>
    </xf>
    <xf numFmtId="0" fontId="0" fillId="24" borderId="14" xfId="0" applyFont="1" applyFill="1" applyBorder="1" applyAlignment="1">
      <alignment horizontal="center" vertical="center"/>
    </xf>
    <xf numFmtId="0" fontId="0" fillId="24" borderId="23" xfId="0" applyFont="1" applyFill="1" applyBorder="1" applyAlignment="1">
      <alignment horizontal="left" vertical="center" wrapText="1"/>
    </xf>
    <xf numFmtId="14" fontId="34" fillId="0" borderId="27" xfId="0" applyNumberFormat="1" applyFont="1" applyFill="1" applyBorder="1" applyAlignment="1">
      <alignment horizontal="center" vertical="center" wrapText="1"/>
    </xf>
    <xf numFmtId="14" fontId="0" fillId="0" borderId="14" xfId="0" applyNumberFormat="1" applyFont="1" applyFill="1" applyBorder="1" applyAlignment="1">
      <alignment horizontal="center" vertical="center" wrapText="1"/>
    </xf>
    <xf numFmtId="0" fontId="0" fillId="0" borderId="23" xfId="0" applyFont="1" applyFill="1" applyBorder="1" applyAlignment="1">
      <alignment horizontal="center" vertical="center"/>
    </xf>
    <xf numFmtId="0" fontId="35" fillId="0" borderId="10" xfId="0" applyFont="1" applyFill="1" applyBorder="1" applyAlignment="1">
      <alignment horizontal="center" vertical="center" wrapText="1"/>
    </xf>
    <xf numFmtId="0" fontId="35" fillId="24" borderId="10" xfId="0" applyFont="1" applyFill="1" applyBorder="1" applyAlignment="1">
      <alignment horizontal="center" vertical="center"/>
    </xf>
    <xf numFmtId="0" fontId="35" fillId="24" borderId="10" xfId="0" applyFont="1" applyFill="1" applyBorder="1" applyAlignment="1">
      <alignment horizontal="justify" vertical="center" wrapText="1"/>
    </xf>
    <xf numFmtId="0" fontId="35" fillId="24" borderId="10" xfId="0" applyFont="1" applyFill="1" applyBorder="1" applyAlignment="1">
      <alignment horizontal="center" vertical="center" wrapText="1"/>
    </xf>
    <xf numFmtId="9" fontId="35" fillId="24" borderId="10" xfId="0" applyNumberFormat="1"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0" xfId="0" applyFont="1" applyFill="1" applyBorder="1" applyAlignment="1">
      <alignment horizontal="justify" vertical="center" wrapText="1"/>
    </xf>
    <xf numFmtId="9" fontId="35" fillId="0" borderId="10" xfId="0" applyNumberFormat="1" applyFont="1" applyFill="1" applyBorder="1" applyAlignment="1">
      <alignment horizontal="center" vertical="center" wrapText="1"/>
    </xf>
    <xf numFmtId="14" fontId="35" fillId="0" borderId="10" xfId="0" applyNumberFormat="1" applyFont="1" applyFill="1" applyBorder="1" applyAlignment="1">
      <alignment horizontal="center" vertical="center" wrapText="1"/>
    </xf>
    <xf numFmtId="0" fontId="73" fillId="0" borderId="10" xfId="0" applyFont="1" applyFill="1" applyBorder="1" applyAlignment="1">
      <alignment horizontal="center" vertical="center"/>
    </xf>
    <xf numFmtId="0" fontId="73" fillId="0" borderId="10" xfId="0" applyFont="1" applyFill="1" applyBorder="1" applyAlignment="1">
      <alignment horizontal="justify" vertical="center" wrapText="1"/>
    </xf>
    <xf numFmtId="0" fontId="73" fillId="0" borderId="10" xfId="0" applyFont="1" applyFill="1" applyBorder="1" applyAlignment="1">
      <alignment horizontal="center" vertical="center" wrapText="1"/>
    </xf>
    <xf numFmtId="14" fontId="73" fillId="0" borderId="10" xfId="0" applyNumberFormat="1" applyFont="1" applyFill="1" applyBorder="1" applyAlignment="1">
      <alignment horizontal="center" vertical="center" wrapText="1"/>
    </xf>
    <xf numFmtId="0" fontId="35" fillId="0" borderId="31" xfId="0" applyFont="1" applyFill="1" applyBorder="1" applyAlignment="1">
      <alignment horizontal="center" vertical="center" wrapText="1"/>
    </xf>
    <xf numFmtId="0" fontId="0" fillId="0" borderId="0" xfId="53">
      <alignment/>
      <protection/>
    </xf>
    <xf numFmtId="0" fontId="0" fillId="0" borderId="10" xfId="53" applyFont="1" applyBorder="1" applyAlignment="1">
      <alignment horizontal="center" vertical="center" wrapText="1"/>
      <protection/>
    </xf>
    <xf numFmtId="0" fontId="0" fillId="0" borderId="0" xfId="53" applyAlignment="1">
      <alignment vertical="center"/>
      <protection/>
    </xf>
    <xf numFmtId="0" fontId="0" fillId="0" borderId="0" xfId="53" applyAlignment="1">
      <alignment horizontal="center"/>
      <protection/>
    </xf>
    <xf numFmtId="0" fontId="0" fillId="24" borderId="10" xfId="54" applyFont="1" applyFill="1" applyBorder="1" applyAlignment="1" applyProtection="1">
      <alignment horizontal="justify" vertical="center" wrapText="1"/>
      <protection locked="0"/>
    </xf>
    <xf numFmtId="0" fontId="0" fillId="0" borderId="0" xfId="53" applyFill="1">
      <alignment/>
      <protection/>
    </xf>
    <xf numFmtId="9" fontId="0" fillId="0" borderId="27" xfId="53" applyNumberFormat="1" applyFont="1" applyFill="1" applyBorder="1" applyAlignment="1" applyProtection="1">
      <alignment horizontal="center" vertical="center" wrapText="1"/>
      <protection locked="0"/>
    </xf>
    <xf numFmtId="0" fontId="0" fillId="24" borderId="10" xfId="53" applyFont="1" applyFill="1" applyBorder="1" applyAlignment="1">
      <alignment horizontal="center" vertical="center"/>
      <protection/>
    </xf>
    <xf numFmtId="0" fontId="0" fillId="24" borderId="10" xfId="53" applyFont="1" applyFill="1" applyBorder="1" applyAlignment="1">
      <alignment horizontal="center" vertical="center" wrapText="1"/>
      <protection/>
    </xf>
    <xf numFmtId="0" fontId="0" fillId="24" borderId="10" xfId="53" applyFont="1" applyFill="1" applyBorder="1" applyAlignment="1">
      <alignment horizontal="justify" vertical="center" wrapText="1"/>
      <protection/>
    </xf>
    <xf numFmtId="14" fontId="0" fillId="24" borderId="10" xfId="53" applyNumberFormat="1" applyFont="1" applyFill="1" applyBorder="1" applyAlignment="1">
      <alignment horizontal="center" vertical="center" wrapText="1"/>
      <protection/>
    </xf>
    <xf numFmtId="0" fontId="35" fillId="0" borderId="10" xfId="0" applyFont="1" applyFill="1" applyBorder="1" applyAlignment="1">
      <alignment horizontal="left" vertical="center" wrapText="1"/>
    </xf>
    <xf numFmtId="0" fontId="35" fillId="0" borderId="32" xfId="0" applyFont="1" applyFill="1" applyBorder="1" applyAlignment="1">
      <alignment horizontal="center" vertical="center" wrapText="1"/>
    </xf>
    <xf numFmtId="0" fontId="35" fillId="0" borderId="23" xfId="0" applyFont="1" applyFill="1" applyBorder="1" applyAlignment="1">
      <alignment horizontal="center" vertical="center"/>
    </xf>
    <xf numFmtId="0" fontId="35" fillId="0" borderId="23" xfId="0" applyFont="1" applyFill="1" applyBorder="1" applyAlignment="1">
      <alignment horizontal="justify" vertical="center" wrapText="1"/>
    </xf>
    <xf numFmtId="0" fontId="35" fillId="0" borderId="23" xfId="0" applyFont="1" applyFill="1" applyBorder="1" applyAlignment="1">
      <alignment horizontal="left" vertical="center" wrapText="1"/>
    </xf>
    <xf numFmtId="0" fontId="35" fillId="0" borderId="23" xfId="0" applyFont="1" applyFill="1" applyBorder="1" applyAlignment="1">
      <alignment horizontal="center" vertical="center" wrapText="1"/>
    </xf>
    <xf numFmtId="9" fontId="35" fillId="0" borderId="23" xfId="0" applyNumberFormat="1" applyFont="1" applyFill="1" applyBorder="1" applyAlignment="1">
      <alignment horizontal="center" vertical="center" wrapText="1"/>
    </xf>
    <xf numFmtId="14" fontId="35" fillId="0" borderId="23" xfId="0" applyNumberFormat="1" applyFont="1" applyFill="1" applyBorder="1" applyAlignment="1">
      <alignment horizontal="center" vertical="center" wrapText="1"/>
    </xf>
    <xf numFmtId="14" fontId="0" fillId="0" borderId="10" xfId="0" applyNumberFormat="1" applyFont="1" applyFill="1" applyBorder="1" applyAlignment="1">
      <alignment horizontal="center" vertical="center"/>
    </xf>
    <xf numFmtId="14" fontId="0" fillId="0" borderId="23" xfId="0" applyNumberFormat="1" applyFont="1" applyFill="1" applyBorder="1" applyAlignment="1">
      <alignment horizontal="center" vertical="center"/>
    </xf>
    <xf numFmtId="0" fontId="35" fillId="0" borderId="14" xfId="0" applyFont="1" applyFill="1" applyBorder="1" applyAlignment="1">
      <alignment horizontal="center" vertical="center"/>
    </xf>
    <xf numFmtId="0" fontId="35" fillId="0" borderId="14" xfId="0" applyFont="1" applyFill="1" applyBorder="1" applyAlignment="1">
      <alignment horizontal="justify" vertical="center" wrapText="1"/>
    </xf>
    <xf numFmtId="0" fontId="35" fillId="0" borderId="14" xfId="0" applyFont="1" applyFill="1" applyBorder="1" applyAlignment="1">
      <alignment horizontal="center" vertical="center" wrapText="1"/>
    </xf>
    <xf numFmtId="9" fontId="35" fillId="0" borderId="14" xfId="0" applyNumberFormat="1" applyFont="1" applyFill="1" applyBorder="1" applyAlignment="1">
      <alignment horizontal="center" vertical="center" wrapText="1"/>
    </xf>
    <xf numFmtId="14" fontId="35" fillId="0" borderId="14" xfId="0" applyNumberFormat="1" applyFont="1" applyFill="1" applyBorder="1" applyAlignment="1">
      <alignment horizontal="center" vertical="center" wrapText="1"/>
    </xf>
    <xf numFmtId="0" fontId="66" fillId="28" borderId="27" xfId="0" applyFont="1" applyFill="1" applyBorder="1" applyAlignment="1">
      <alignment horizontal="center" vertical="center"/>
    </xf>
    <xf numFmtId="9" fontId="0" fillId="24" borderId="10" xfId="59" applyFont="1" applyFill="1" applyBorder="1" applyAlignment="1">
      <alignment horizontal="center" vertical="center" wrapText="1"/>
    </xf>
    <xf numFmtId="0" fontId="0" fillId="24" borderId="56" xfId="0" applyFont="1" applyFill="1" applyBorder="1" applyAlignment="1">
      <alignment horizontal="center" vertical="center" wrapText="1"/>
    </xf>
    <xf numFmtId="0" fontId="18" fillId="27" borderId="39" xfId="0" applyFont="1" applyFill="1" applyBorder="1" applyAlignment="1">
      <alignment horizontal="center" vertical="center" wrapText="1"/>
    </xf>
    <xf numFmtId="0" fontId="74" fillId="29" borderId="40" xfId="45" applyFont="1" applyFill="1" applyBorder="1" applyAlignment="1">
      <alignment horizontal="center" vertical="center" wrapText="1"/>
    </xf>
    <xf numFmtId="0" fontId="18" fillId="27" borderId="0" xfId="0" applyFont="1" applyFill="1" applyBorder="1" applyAlignment="1">
      <alignment vertical="top" wrapText="1"/>
    </xf>
    <xf numFmtId="0" fontId="18" fillId="27" borderId="41" xfId="0" applyFont="1" applyFill="1" applyBorder="1" applyAlignment="1">
      <alignment/>
    </xf>
    <xf numFmtId="0" fontId="18" fillId="24" borderId="0" xfId="0" applyFont="1" applyFill="1" applyAlignment="1">
      <alignment/>
    </xf>
    <xf numFmtId="0" fontId="18" fillId="27" borderId="39" xfId="0" applyFont="1" applyFill="1" applyBorder="1" applyAlignment="1">
      <alignment/>
    </xf>
    <xf numFmtId="0" fontId="74" fillId="29" borderId="57" xfId="45" applyFont="1" applyFill="1" applyBorder="1" applyAlignment="1">
      <alignment horizontal="center" vertical="center" wrapText="1"/>
    </xf>
    <xf numFmtId="0" fontId="18" fillId="27" borderId="0" xfId="0" applyFont="1" applyFill="1" applyBorder="1" applyAlignment="1">
      <alignment/>
    </xf>
    <xf numFmtId="0" fontId="0" fillId="27" borderId="58" xfId="0" applyFont="1" applyFill="1" applyBorder="1" applyAlignment="1">
      <alignment/>
    </xf>
    <xf numFmtId="0" fontId="0" fillId="27" borderId="59" xfId="0" applyFont="1" applyFill="1" applyBorder="1" applyAlignment="1">
      <alignment vertical="top" wrapText="1"/>
    </xf>
    <xf numFmtId="0" fontId="0" fillId="27" borderId="59" xfId="0" applyFont="1" applyFill="1" applyBorder="1" applyAlignment="1">
      <alignment/>
    </xf>
    <xf numFmtId="0" fontId="0" fillId="27" borderId="60" xfId="0" applyFont="1" applyFill="1" applyBorder="1" applyAlignment="1">
      <alignment/>
    </xf>
    <xf numFmtId="0" fontId="0" fillId="24" borderId="36" xfId="0" applyFont="1" applyFill="1" applyBorder="1" applyAlignment="1">
      <alignment horizontal="justify" vertical="center" wrapText="1"/>
    </xf>
    <xf numFmtId="9" fontId="73" fillId="0" borderId="10" xfId="0" applyNumberFormat="1" applyFont="1" applyFill="1" applyBorder="1" applyAlignment="1">
      <alignment horizontal="center" vertical="center" wrapText="1"/>
    </xf>
    <xf numFmtId="0" fontId="70" fillId="24" borderId="10" xfId="0" applyFont="1" applyFill="1" applyBorder="1" applyAlignment="1">
      <alignment horizontal="left" vertical="center" wrapText="1"/>
    </xf>
    <xf numFmtId="0" fontId="70" fillId="24" borderId="10" xfId="0" applyFont="1" applyFill="1" applyBorder="1" applyAlignment="1">
      <alignment horizontal="center" vertical="center" wrapText="1"/>
    </xf>
    <xf numFmtId="0" fontId="70" fillId="24" borderId="10" xfId="0" applyFont="1" applyFill="1" applyBorder="1" applyAlignment="1">
      <alignment horizontal="center" vertical="center"/>
    </xf>
    <xf numFmtId="14" fontId="70" fillId="24" borderId="10" xfId="0" applyNumberFormat="1" applyFont="1" applyFill="1" applyBorder="1" applyAlignment="1">
      <alignment horizontal="center" vertical="center"/>
    </xf>
    <xf numFmtId="0" fontId="70" fillId="0" borderId="10" xfId="0" applyFont="1" applyFill="1" applyBorder="1" applyAlignment="1">
      <alignment horizontal="center" vertical="center" wrapText="1"/>
    </xf>
    <xf numFmtId="0" fontId="70" fillId="0" borderId="10" xfId="0" applyFont="1" applyFill="1" applyBorder="1" applyAlignment="1">
      <alignment horizontal="center" vertical="center"/>
    </xf>
    <xf numFmtId="0" fontId="0" fillId="30" borderId="23" xfId="0" applyFont="1" applyFill="1" applyBorder="1" applyAlignment="1" applyProtection="1">
      <alignment horizontal="center" vertical="center" wrapText="1"/>
      <protection locked="0"/>
    </xf>
    <xf numFmtId="0" fontId="0" fillId="24" borderId="14" xfId="0" applyFont="1" applyFill="1" applyBorder="1" applyAlignment="1" applyProtection="1">
      <alignment horizontal="center" vertical="center" wrapText="1"/>
      <protection locked="0"/>
    </xf>
    <xf numFmtId="0" fontId="0" fillId="24" borderId="36" xfId="0" applyFont="1" applyFill="1" applyBorder="1" applyAlignment="1" applyProtection="1">
      <alignment horizontal="center" vertical="center" wrapText="1"/>
      <protection locked="0"/>
    </xf>
    <xf numFmtId="0" fontId="0" fillId="0" borderId="10" xfId="0" applyFont="1" applyBorder="1" applyAlignment="1" applyProtection="1">
      <alignment horizontal="center" vertical="center"/>
      <protection locked="0"/>
    </xf>
    <xf numFmtId="0" fontId="0" fillId="24" borderId="10" xfId="0" applyFont="1" applyFill="1" applyBorder="1" applyAlignment="1" applyProtection="1">
      <alignment vertical="center" wrapText="1"/>
      <protection locked="0"/>
    </xf>
    <xf numFmtId="0" fontId="0" fillId="0" borderId="10" xfId="0" applyFont="1" applyFill="1" applyBorder="1" applyAlignment="1" applyProtection="1">
      <alignment horizontal="center" vertical="center" wrapText="1"/>
      <protection locked="0"/>
    </xf>
    <xf numFmtId="0" fontId="0" fillId="30" borderId="10" xfId="0" applyFont="1" applyFill="1" applyBorder="1" applyAlignment="1" applyProtection="1">
      <alignment horizontal="center" vertical="center" wrapText="1"/>
      <protection locked="0"/>
    </xf>
    <xf numFmtId="0" fontId="70" fillId="24" borderId="23" xfId="0" applyFont="1" applyFill="1" applyBorder="1" applyAlignment="1">
      <alignment horizontal="justify" vertical="center" wrapText="1"/>
    </xf>
    <xf numFmtId="0" fontId="0" fillId="24" borderId="23" xfId="0" applyFont="1" applyFill="1" applyBorder="1" applyAlignment="1" applyProtection="1">
      <alignment horizontal="center" vertical="center" wrapText="1"/>
      <protection locked="0"/>
    </xf>
    <xf numFmtId="0" fontId="0" fillId="0" borderId="23" xfId="0" applyFont="1" applyBorder="1" applyAlignment="1" applyProtection="1">
      <alignment horizontal="center" vertical="center"/>
      <protection locked="0"/>
    </xf>
    <xf numFmtId="0" fontId="0" fillId="0" borderId="23" xfId="0" applyFont="1" applyBorder="1" applyAlignment="1">
      <alignment horizontal="center" vertical="center" wrapText="1"/>
    </xf>
    <xf numFmtId="0" fontId="0" fillId="0" borderId="10" xfId="0" applyFont="1" applyFill="1" applyBorder="1" applyAlignment="1" applyProtection="1">
      <alignment horizontal="center" vertical="center"/>
      <protection locked="0"/>
    </xf>
    <xf numFmtId="0" fontId="0" fillId="0" borderId="10" xfId="0" applyFont="1" applyFill="1" applyBorder="1" applyAlignment="1" applyProtection="1">
      <alignment vertical="center" wrapText="1"/>
      <protection locked="0"/>
    </xf>
    <xf numFmtId="0" fontId="0" fillId="0" borderId="10" xfId="0" applyFont="1" applyFill="1" applyBorder="1" applyAlignment="1" applyProtection="1">
      <alignment horizontal="justify" vertical="center" wrapText="1"/>
      <protection locked="0"/>
    </xf>
    <xf numFmtId="0" fontId="70" fillId="24" borderId="10" xfId="0" applyFont="1" applyFill="1" applyBorder="1" applyAlignment="1" applyProtection="1">
      <alignment horizontal="justify" vertical="center" wrapText="1"/>
      <protection locked="0"/>
    </xf>
    <xf numFmtId="0" fontId="0" fillId="0" borderId="10" xfId="0" applyFont="1" applyBorder="1" applyAlignment="1">
      <alignment horizontal="justify" vertical="center" wrapText="1"/>
    </xf>
    <xf numFmtId="0" fontId="70" fillId="0" borderId="23" xfId="0" applyFont="1" applyBorder="1" applyAlignment="1">
      <alignment horizontal="justify" vertical="center" wrapText="1"/>
    </xf>
    <xf numFmtId="0" fontId="0" fillId="0" borderId="0" xfId="53" applyAlignment="1">
      <alignment horizontal="center" vertical="center"/>
      <protection/>
    </xf>
    <xf numFmtId="2" fontId="70" fillId="0" borderId="10" xfId="0" applyNumberFormat="1" applyFont="1" applyFill="1" applyBorder="1" applyAlignment="1">
      <alignment horizontal="justify" vertical="center" wrapText="1"/>
    </xf>
    <xf numFmtId="0" fontId="0" fillId="0" borderId="31" xfId="0" applyFont="1" applyBorder="1" applyAlignment="1">
      <alignment horizontal="justify" vertical="center" wrapText="1"/>
    </xf>
    <xf numFmtId="0" fontId="70" fillId="0" borderId="10" xfId="0" applyFont="1" applyFill="1" applyBorder="1" applyAlignment="1" applyProtection="1">
      <alignment horizontal="justify" vertical="center" wrapText="1"/>
      <protection locked="0"/>
    </xf>
    <xf numFmtId="0" fontId="31" fillId="31" borderId="61" xfId="53" applyFont="1" applyFill="1" applyBorder="1" applyAlignment="1" applyProtection="1">
      <alignment horizontal="center" vertical="center" wrapText="1"/>
      <protection/>
    </xf>
    <xf numFmtId="0" fontId="31" fillId="31" borderId="61" xfId="53" applyFont="1" applyFill="1" applyBorder="1" applyAlignment="1" applyProtection="1">
      <alignment horizontal="justify" vertical="center" wrapText="1"/>
      <protection/>
    </xf>
    <xf numFmtId="0" fontId="75" fillId="29" borderId="61" xfId="53" applyFont="1" applyFill="1" applyBorder="1" applyAlignment="1" applyProtection="1">
      <alignment horizontal="center" vertical="center" wrapText="1"/>
      <protection/>
    </xf>
    <xf numFmtId="0" fontId="31" fillId="31" borderId="61" xfId="53" applyFont="1" applyFill="1" applyBorder="1" applyAlignment="1" applyProtection="1">
      <alignment horizontal="left" vertical="center" wrapText="1"/>
      <protection/>
    </xf>
    <xf numFmtId="0" fontId="31" fillId="31" borderId="0" xfId="53" applyFont="1" applyFill="1" applyBorder="1" applyAlignment="1" applyProtection="1">
      <alignment horizontal="left" vertical="top" wrapText="1"/>
      <protection/>
    </xf>
    <xf numFmtId="0" fontId="0" fillId="24" borderId="10" xfId="0" applyFont="1" applyFill="1" applyBorder="1" applyAlignment="1" applyProtection="1">
      <alignment horizontal="center" vertical="center" wrapText="1"/>
      <protection locked="0"/>
    </xf>
    <xf numFmtId="0" fontId="70" fillId="24" borderId="10" xfId="0" applyFont="1" applyFill="1" applyBorder="1" applyAlignment="1">
      <alignment horizontal="justify" vertical="center" wrapText="1"/>
    </xf>
    <xf numFmtId="0" fontId="0" fillId="24" borderId="10" xfId="0" applyFont="1" applyFill="1" applyBorder="1" applyAlignment="1">
      <alignment horizontal="justify" vertical="center" wrapText="1"/>
    </xf>
    <xf numFmtId="0" fontId="0" fillId="24" borderId="10" xfId="0" applyFont="1" applyFill="1" applyBorder="1" applyAlignment="1" applyProtection="1">
      <alignment horizontal="justify" vertical="center" wrapText="1"/>
      <protection locked="0"/>
    </xf>
    <xf numFmtId="0" fontId="70" fillId="0" borderId="10" xfId="0" applyFont="1" applyBorder="1" applyAlignment="1">
      <alignment horizontal="justify" vertical="center" wrapText="1"/>
    </xf>
    <xf numFmtId="0" fontId="0" fillId="0" borderId="0" xfId="53" applyFill="1" applyAlignment="1">
      <alignment wrapText="1"/>
      <protection/>
    </xf>
    <xf numFmtId="0" fontId="0" fillId="0" borderId="0" xfId="53" applyFont="1" applyFill="1" applyBorder="1" applyAlignment="1">
      <alignment horizontal="justify" vertical="center" wrapText="1"/>
      <protection/>
    </xf>
    <xf numFmtId="0" fontId="0" fillId="0" borderId="0" xfId="53" applyFill="1" applyBorder="1" applyAlignment="1">
      <alignment vertical="center"/>
      <protection/>
    </xf>
    <xf numFmtId="0" fontId="62" fillId="0" borderId="0" xfId="45" applyAlignment="1">
      <alignment vertical="top" wrapText="1"/>
    </xf>
    <xf numFmtId="0" fontId="70" fillId="0" borderId="10" xfId="0" applyFont="1" applyFill="1" applyBorder="1" applyAlignment="1">
      <alignment horizontal="justify" vertical="center" wrapText="1"/>
    </xf>
    <xf numFmtId="9" fontId="70" fillId="0" borderId="10" xfId="0" applyNumberFormat="1" applyFont="1" applyFill="1" applyBorder="1" applyAlignment="1">
      <alignment horizontal="center" vertical="center" wrapText="1"/>
    </xf>
    <xf numFmtId="14" fontId="70" fillId="0" borderId="27" xfId="0" applyNumberFormat="1" applyFont="1" applyFill="1" applyBorder="1" applyAlignment="1">
      <alignment horizontal="left" vertical="center" wrapText="1"/>
    </xf>
    <xf numFmtId="0" fontId="73" fillId="0" borderId="10" xfId="0" applyFont="1" applyFill="1" applyBorder="1" applyAlignment="1">
      <alignment horizontal="center" vertical="center"/>
    </xf>
    <xf numFmtId="0" fontId="73" fillId="0" borderId="10" xfId="0" applyFont="1" applyFill="1" applyBorder="1" applyAlignment="1">
      <alignment horizontal="justify" vertical="center" wrapText="1"/>
    </xf>
    <xf numFmtId="0" fontId="73" fillId="0" borderId="10" xfId="0" applyFont="1" applyFill="1" applyBorder="1" applyAlignment="1">
      <alignment horizontal="center" vertical="center" wrapText="1"/>
    </xf>
    <xf numFmtId="14" fontId="73" fillId="0" borderId="10" xfId="0" applyNumberFormat="1" applyFont="1" applyFill="1" applyBorder="1" applyAlignment="1">
      <alignment horizontal="center" vertical="center" wrapText="1"/>
    </xf>
    <xf numFmtId="0" fontId="0" fillId="24" borderId="10" xfId="0" applyFont="1" applyFill="1" applyBorder="1" applyAlignment="1">
      <alignment horizontal="left" vertical="center" wrapText="1"/>
    </xf>
    <xf numFmtId="0" fontId="0" fillId="24" borderId="31" xfId="0" applyFont="1" applyFill="1" applyBorder="1" applyAlignment="1">
      <alignment horizontal="justify" vertical="center" wrapText="1"/>
    </xf>
    <xf numFmtId="0" fontId="70" fillId="0" borderId="10" xfId="0" applyFont="1" applyFill="1" applyBorder="1" applyAlignment="1">
      <alignment horizontal="justify" vertical="center" wrapText="1"/>
    </xf>
    <xf numFmtId="0" fontId="66" fillId="29" borderId="29" xfId="0" applyFont="1" applyFill="1" applyBorder="1" applyAlignment="1">
      <alignment horizontal="center" vertical="center"/>
    </xf>
    <xf numFmtId="14" fontId="0" fillId="0" borderId="10" xfId="0" applyNumberFormat="1" applyFont="1" applyBorder="1" applyAlignment="1">
      <alignment horizontal="left" vertical="center" wrapText="1"/>
    </xf>
    <xf numFmtId="14" fontId="0" fillId="24" borderId="10" xfId="0" applyNumberFormat="1" applyFont="1" applyFill="1" applyBorder="1" applyAlignment="1">
      <alignment horizontal="left" vertical="center" wrapText="1"/>
    </xf>
    <xf numFmtId="14" fontId="70" fillId="0" borderId="10" xfId="0" applyNumberFormat="1" applyFont="1" applyFill="1" applyBorder="1" applyAlignment="1">
      <alignment horizontal="center" vertical="center"/>
    </xf>
    <xf numFmtId="9" fontId="0" fillId="0" borderId="10" xfId="45" applyNumberFormat="1" applyFont="1" applyFill="1" applyBorder="1" applyAlignment="1">
      <alignment horizontal="center" vertical="center" wrapText="1"/>
    </xf>
    <xf numFmtId="0" fontId="62" fillId="24" borderId="10" xfId="45" applyFill="1" applyBorder="1" applyAlignment="1">
      <alignment horizontal="justify" vertical="center" wrapText="1"/>
    </xf>
    <xf numFmtId="0" fontId="25" fillId="24" borderId="31" xfId="0" applyFont="1" applyFill="1" applyBorder="1" applyAlignment="1" applyProtection="1">
      <alignment horizontal="justify" vertical="center" wrapText="1"/>
      <protection locked="0"/>
    </xf>
    <xf numFmtId="0" fontId="71" fillId="0" borderId="31" xfId="0" applyFont="1" applyFill="1" applyBorder="1" applyAlignment="1" applyProtection="1">
      <alignment horizontal="justify" vertical="center" wrapText="1"/>
      <protection locked="0"/>
    </xf>
    <xf numFmtId="0" fontId="69" fillId="28" borderId="10" xfId="0" applyFont="1" applyFill="1" applyBorder="1" applyAlignment="1" applyProtection="1">
      <alignment horizontal="center" vertical="center" wrapText="1"/>
      <protection locked="0"/>
    </xf>
    <xf numFmtId="0" fontId="70" fillId="0" borderId="10" xfId="0" applyFont="1" applyFill="1" applyBorder="1" applyAlignment="1">
      <alignment horizontal="justify" vertical="center" wrapText="1"/>
    </xf>
    <xf numFmtId="0" fontId="25" fillId="24" borderId="31" xfId="0" applyFont="1" applyFill="1" applyBorder="1" applyAlignment="1">
      <alignment horizontal="justify" vertical="center" wrapText="1"/>
    </xf>
    <xf numFmtId="0" fontId="0" fillId="24" borderId="10" xfId="0" applyFont="1" applyFill="1" applyBorder="1" applyAlignment="1" applyProtection="1">
      <alignment horizontal="center" vertical="center" wrapText="1"/>
      <protection/>
    </xf>
    <xf numFmtId="0" fontId="0" fillId="24" borderId="23" xfId="0" applyFont="1" applyFill="1" applyBorder="1" applyAlignment="1" applyProtection="1">
      <alignment horizontal="center" vertical="center" wrapText="1"/>
      <protection/>
    </xf>
    <xf numFmtId="0" fontId="0" fillId="24" borderId="10" xfId="0" applyFont="1" applyFill="1" applyBorder="1" applyAlignment="1" applyProtection="1">
      <alignment horizontal="justify" vertical="center" wrapText="1"/>
      <protection/>
    </xf>
    <xf numFmtId="0" fontId="70" fillId="24" borderId="10" xfId="0" applyFont="1" applyFill="1" applyBorder="1" applyAlignment="1" applyProtection="1">
      <alignment horizontal="justify" vertical="center" wrapText="1"/>
      <protection/>
    </xf>
    <xf numFmtId="0" fontId="0" fillId="24" borderId="10" xfId="0" applyFont="1" applyFill="1" applyBorder="1" applyAlignment="1" applyProtection="1">
      <alignment vertical="center" wrapText="1"/>
      <protection/>
    </xf>
    <xf numFmtId="0" fontId="0" fillId="24" borderId="27" xfId="53" applyFont="1" applyFill="1" applyBorder="1" applyAlignment="1" applyProtection="1">
      <alignment vertical="center" wrapText="1"/>
      <protection/>
    </xf>
    <xf numFmtId="0" fontId="76" fillId="0" borderId="10" xfId="0" applyFont="1" applyBorder="1" applyAlignment="1">
      <alignment horizontal="center" vertical="center" wrapText="1"/>
    </xf>
    <xf numFmtId="0" fontId="18" fillId="24" borderId="10" xfId="54" applyFont="1" applyFill="1" applyBorder="1" applyAlignment="1" applyProtection="1">
      <alignment horizontal="justify" vertical="center" wrapText="1"/>
      <protection locked="0"/>
    </xf>
    <xf numFmtId="0" fontId="0" fillId="26" borderId="10" xfId="0" applyFont="1" applyFill="1" applyBorder="1" applyAlignment="1" applyProtection="1">
      <alignment horizontal="center" vertical="center"/>
      <protection locked="0"/>
    </xf>
    <xf numFmtId="0" fontId="0" fillId="0" borderId="14" xfId="45" applyFont="1" applyFill="1" applyBorder="1" applyAlignment="1">
      <alignment vertical="center" wrapText="1"/>
    </xf>
    <xf numFmtId="0" fontId="0" fillId="0" borderId="36"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protection locked="0"/>
    </xf>
    <xf numFmtId="0" fontId="70" fillId="0" borderId="36" xfId="0" applyFont="1" applyFill="1" applyBorder="1" applyAlignment="1">
      <alignment horizontal="center" vertical="center" wrapText="1"/>
    </xf>
    <xf numFmtId="0" fontId="0" fillId="24" borderId="34" xfId="0" applyFont="1" applyFill="1" applyBorder="1" applyAlignment="1">
      <alignment horizontal="justify" vertical="center" wrapText="1"/>
    </xf>
    <xf numFmtId="0" fontId="0" fillId="24" borderId="34" xfId="0" applyFont="1" applyFill="1" applyBorder="1" applyAlignment="1" applyProtection="1">
      <alignment horizontal="center" vertical="center" wrapText="1"/>
      <protection locked="0"/>
    </xf>
    <xf numFmtId="0" fontId="70" fillId="0" borderId="36" xfId="0" applyFont="1" applyFill="1" applyBorder="1" applyAlignment="1">
      <alignment horizontal="center" vertical="center" wrapText="1"/>
    </xf>
    <xf numFmtId="0" fontId="0" fillId="24" borderId="31" xfId="0" applyFont="1" applyFill="1" applyBorder="1" applyAlignment="1" applyProtection="1">
      <alignment horizontal="justify" vertical="center" wrapText="1"/>
      <protection locked="0"/>
    </xf>
    <xf numFmtId="0" fontId="70" fillId="0" borderId="14" xfId="0" applyFont="1" applyFill="1" applyBorder="1" applyAlignment="1">
      <alignment horizontal="center" vertical="center" wrapText="1"/>
    </xf>
    <xf numFmtId="0" fontId="70" fillId="0" borderId="10" xfId="0" applyFont="1" applyFill="1" applyBorder="1" applyAlignment="1">
      <alignment horizontal="justify" vertical="center" wrapText="1"/>
    </xf>
    <xf numFmtId="14" fontId="0" fillId="0" borderId="36" xfId="0" applyNumberFormat="1" applyFont="1" applyFill="1" applyBorder="1" applyAlignment="1">
      <alignment horizontal="center" vertical="center"/>
    </xf>
    <xf numFmtId="0" fontId="0" fillId="0" borderId="36" xfId="0" applyFont="1" applyFill="1" applyBorder="1" applyAlignment="1">
      <alignment horizontal="justify" vertical="center" wrapText="1"/>
    </xf>
    <xf numFmtId="0" fontId="76" fillId="0" borderId="10" xfId="0" applyFont="1" applyFill="1" applyBorder="1" applyAlignment="1">
      <alignment horizontal="justify" vertical="center" wrapText="1"/>
    </xf>
    <xf numFmtId="0" fontId="0" fillId="32" borderId="10" xfId="0" applyFont="1" applyFill="1" applyBorder="1" applyAlignment="1">
      <alignment horizontal="justify" vertical="center" wrapText="1"/>
    </xf>
    <xf numFmtId="0" fontId="0" fillId="0" borderId="62" xfId="0" applyFont="1" applyFill="1" applyBorder="1" applyAlignment="1" applyProtection="1">
      <alignment horizontal="center" vertical="center" wrapText="1"/>
      <protection locked="0"/>
    </xf>
    <xf numFmtId="0" fontId="70" fillId="0" borderId="10" xfId="0" applyFont="1" applyBorder="1" applyAlignment="1">
      <alignment horizontal="center" vertical="center" wrapText="1"/>
    </xf>
    <xf numFmtId="0" fontId="0" fillId="24" borderId="10" xfId="0" applyFont="1" applyFill="1" applyBorder="1" applyAlignment="1" applyProtection="1">
      <alignment horizontal="left" vertical="center" wrapText="1"/>
      <protection locked="0"/>
    </xf>
    <xf numFmtId="0" fontId="70" fillId="0" borderId="10" xfId="0" applyFont="1" applyFill="1" applyBorder="1" applyAlignment="1">
      <alignment horizontal="justify" vertical="center" wrapText="1"/>
    </xf>
    <xf numFmtId="0" fontId="70" fillId="0" borderId="10" xfId="0" applyFont="1" applyFill="1" applyBorder="1" applyAlignment="1">
      <alignment horizontal="justify" vertical="center" wrapText="1"/>
    </xf>
    <xf numFmtId="0" fontId="68" fillId="28" borderId="23" xfId="0" applyFont="1" applyFill="1" applyBorder="1" applyAlignment="1">
      <alignment horizontal="center" vertical="center"/>
    </xf>
    <xf numFmtId="0" fontId="36" fillId="0" borderId="0" xfId="0" applyNumberFormat="1" applyFont="1" applyFill="1" applyBorder="1" applyAlignment="1" applyProtection="1">
      <alignment horizontal="left" vertical="top" wrapText="1"/>
      <protection/>
    </xf>
    <xf numFmtId="0" fontId="0" fillId="0" borderId="0" xfId="0" applyNumberFormat="1" applyFont="1" applyFill="1" applyBorder="1" applyAlignment="1">
      <alignment/>
    </xf>
    <xf numFmtId="0" fontId="39" fillId="16" borderId="61" xfId="0" applyNumberFormat="1" applyFont="1" applyFill="1" applyBorder="1" applyAlignment="1" applyProtection="1">
      <alignment horizontal="center" vertical="center" wrapText="1"/>
      <protection/>
    </xf>
    <xf numFmtId="0" fontId="36" fillId="31" borderId="63" xfId="0" applyNumberFormat="1" applyFont="1" applyFill="1" applyBorder="1" applyAlignment="1" applyProtection="1">
      <alignment horizontal="center" vertical="center" wrapText="1"/>
      <protection/>
    </xf>
    <xf numFmtId="0" fontId="36" fillId="31" borderId="63" xfId="0" applyNumberFormat="1" applyFont="1" applyFill="1" applyBorder="1" applyAlignment="1" applyProtection="1">
      <alignment horizontal="left" vertical="center" wrapText="1"/>
      <protection/>
    </xf>
    <xf numFmtId="0" fontId="36" fillId="31" borderId="64" xfId="0" applyNumberFormat="1" applyFont="1" applyFill="1" applyBorder="1" applyAlignment="1" applyProtection="1">
      <alignment horizontal="left" vertical="center" wrapText="1"/>
      <protection/>
    </xf>
    <xf numFmtId="0" fontId="77" fillId="29" borderId="61" xfId="0" applyNumberFormat="1" applyFont="1" applyFill="1" applyBorder="1" applyAlignment="1" applyProtection="1">
      <alignment horizontal="center" vertical="center" wrapText="1"/>
      <protection/>
    </xf>
    <xf numFmtId="0" fontId="0" fillId="24" borderId="0" xfId="0" applyFill="1" applyAlignment="1">
      <alignment horizontal="justify"/>
    </xf>
    <xf numFmtId="0" fontId="66" fillId="28" borderId="10" xfId="0" applyFont="1" applyFill="1" applyBorder="1" applyAlignment="1">
      <alignment horizontal="justify" vertical="center"/>
    </xf>
    <xf numFmtId="0" fontId="70" fillId="0" borderId="10" xfId="0" applyFont="1" applyFill="1" applyBorder="1" applyAlignment="1">
      <alignment horizontal="justify" vertical="center" wrapText="1"/>
    </xf>
    <xf numFmtId="0" fontId="70" fillId="0" borderId="10" xfId="0" applyFont="1" applyFill="1" applyBorder="1" applyAlignment="1">
      <alignment horizontal="justify" vertical="center" wrapText="1"/>
    </xf>
    <xf numFmtId="0" fontId="70" fillId="0" borderId="36" xfId="0" applyFont="1" applyFill="1" applyBorder="1" applyAlignment="1">
      <alignment horizontal="left" vertical="center" wrapText="1"/>
    </xf>
    <xf numFmtId="0" fontId="0" fillId="0" borderId="14" xfId="0" applyFont="1" applyFill="1" applyBorder="1" applyAlignment="1">
      <alignment horizontal="center" vertical="center" wrapText="1"/>
    </xf>
    <xf numFmtId="0" fontId="40" fillId="24" borderId="10" xfId="45" applyFont="1" applyFill="1" applyBorder="1" applyAlignment="1">
      <alignment horizontal="justify" vertical="center" wrapText="1"/>
    </xf>
    <xf numFmtId="0" fontId="0" fillId="24" borderId="10" xfId="45" applyFont="1" applyFill="1" applyBorder="1" applyAlignment="1">
      <alignment horizontal="justify" vertical="center" wrapText="1"/>
    </xf>
    <xf numFmtId="0" fontId="40" fillId="24" borderId="23" xfId="45" applyFont="1" applyFill="1" applyBorder="1" applyAlignment="1">
      <alignment horizontal="justify" vertical="center" wrapText="1"/>
    </xf>
    <xf numFmtId="0" fontId="0" fillId="0" borderId="0" xfId="0" applyAlignment="1">
      <alignment wrapText="1"/>
    </xf>
    <xf numFmtId="6" fontId="0" fillId="24" borderId="14" xfId="0" applyNumberFormat="1" applyFont="1" applyFill="1" applyBorder="1" applyAlignment="1" applyProtection="1">
      <alignment horizontal="center" vertical="center" wrapText="1"/>
      <protection/>
    </xf>
    <xf numFmtId="14" fontId="0" fillId="0" borderId="14" xfId="0" applyNumberFormat="1" applyFont="1" applyBorder="1" applyAlignment="1">
      <alignment horizontal="center" vertical="center" wrapText="1"/>
    </xf>
    <xf numFmtId="0" fontId="0" fillId="0" borderId="14" xfId="0" applyFont="1" applyFill="1" applyBorder="1" applyAlignment="1">
      <alignment horizontal="center" vertical="center"/>
    </xf>
    <xf numFmtId="14" fontId="0" fillId="0" borderId="28" xfId="0" applyNumberFormat="1" applyFont="1" applyFill="1" applyBorder="1" applyAlignment="1" applyProtection="1">
      <alignment horizontal="center" vertical="center" wrapText="1"/>
      <protection/>
    </xf>
    <xf numFmtId="14" fontId="0" fillId="24" borderId="14" xfId="53" applyNumberFormat="1" applyFont="1" applyFill="1" applyBorder="1" applyAlignment="1">
      <alignment horizontal="center" vertical="center" wrapText="1"/>
      <protection/>
    </xf>
    <xf numFmtId="0" fontId="0" fillId="0" borderId="0" xfId="0" applyFont="1" applyAlignment="1">
      <alignment vertical="center"/>
    </xf>
    <xf numFmtId="0" fontId="0" fillId="0" borderId="0" xfId="0" applyFont="1" applyAlignment="1">
      <alignment horizontal="center"/>
    </xf>
    <xf numFmtId="0" fontId="0" fillId="0" borderId="0" xfId="0" applyFont="1" applyAlignment="1">
      <alignment horizontal="center" vertical="center"/>
    </xf>
    <xf numFmtId="0" fontId="0" fillId="24" borderId="14" xfId="53" applyFont="1" applyFill="1" applyBorder="1" applyAlignment="1">
      <alignment horizontal="center" vertical="center"/>
      <protection/>
    </xf>
    <xf numFmtId="0" fontId="0" fillId="24" borderId="14" xfId="53" applyFont="1" applyFill="1" applyBorder="1" applyAlignment="1">
      <alignment horizontal="justify" vertical="center" wrapText="1"/>
      <protection/>
    </xf>
    <xf numFmtId="0" fontId="0" fillId="24" borderId="14" xfId="53" applyFont="1" applyFill="1" applyBorder="1" applyAlignment="1">
      <alignment horizontal="center" vertical="center" wrapText="1"/>
      <protection/>
    </xf>
    <xf numFmtId="0" fontId="0" fillId="0" borderId="14" xfId="53" applyFont="1" applyBorder="1" applyAlignment="1">
      <alignment horizontal="center" vertical="center" wrapText="1"/>
      <protection/>
    </xf>
    <xf numFmtId="14" fontId="0" fillId="0" borderId="14" xfId="53" applyNumberFormat="1" applyFont="1" applyBorder="1" applyAlignment="1">
      <alignment horizontal="center" vertical="center" wrapText="1"/>
      <protection/>
    </xf>
    <xf numFmtId="14" fontId="0" fillId="0" borderId="28" xfId="0" applyNumberFormat="1" applyFont="1" applyBorder="1" applyAlignment="1">
      <alignment horizontal="center" vertical="center" wrapText="1"/>
    </xf>
    <xf numFmtId="0" fontId="67" fillId="29" borderId="48" xfId="0" applyFont="1" applyFill="1" applyBorder="1" applyAlignment="1">
      <alignment horizontal="center" vertical="center" wrapText="1"/>
    </xf>
    <xf numFmtId="0" fontId="67" fillId="29" borderId="35" xfId="0" applyFont="1" applyFill="1" applyBorder="1" applyAlignment="1">
      <alignment horizontal="center" vertical="center" wrapText="1"/>
    </xf>
    <xf numFmtId="0" fontId="67" fillId="29" borderId="49" xfId="0" applyFont="1" applyFill="1" applyBorder="1" applyAlignment="1">
      <alignment horizontal="center" vertical="center" wrapText="1"/>
    </xf>
    <xf numFmtId="0" fontId="0" fillId="24" borderId="0" xfId="0" applyFont="1" applyFill="1" applyAlignment="1" applyProtection="1">
      <alignment/>
      <protection locked="0"/>
    </xf>
    <xf numFmtId="0" fontId="26" fillId="24" borderId="14" xfId="56" applyFont="1" applyFill="1" applyBorder="1" applyAlignment="1" applyProtection="1">
      <alignment horizontal="center" vertical="center" wrapText="1"/>
      <protection locked="0"/>
    </xf>
    <xf numFmtId="0" fontId="25" fillId="24" borderId="14" xfId="56" applyFont="1" applyFill="1" applyBorder="1" applyAlignment="1" applyProtection="1">
      <alignment horizontal="justify" vertical="center" wrapText="1"/>
      <protection locked="0"/>
    </xf>
    <xf numFmtId="0" fontId="25" fillId="24" borderId="14" xfId="56" applyFont="1" applyFill="1" applyBorder="1" applyAlignment="1" applyProtection="1">
      <alignment horizontal="center" vertical="center" wrapText="1"/>
      <protection locked="0"/>
    </xf>
    <xf numFmtId="14" fontId="25" fillId="24" borderId="14" xfId="56" applyNumberFormat="1" applyFont="1" applyFill="1" applyBorder="1" applyAlignment="1" applyProtection="1">
      <alignment horizontal="center" vertical="center" wrapText="1"/>
      <protection locked="0"/>
    </xf>
    <xf numFmtId="14" fontId="25" fillId="24" borderId="14" xfId="56" applyNumberFormat="1" applyFont="1" applyFill="1" applyBorder="1" applyAlignment="1" applyProtection="1">
      <alignment horizontal="justify" vertical="center" wrapText="1"/>
      <protection locked="0"/>
    </xf>
    <xf numFmtId="14" fontId="25" fillId="24" borderId="14" xfId="56" applyNumberFormat="1" applyFont="1" applyFill="1" applyBorder="1" applyAlignment="1" applyProtection="1">
      <alignment horizontal="left" vertical="center" wrapText="1"/>
      <protection locked="0"/>
    </xf>
    <xf numFmtId="9" fontId="25" fillId="24" borderId="14" xfId="56" applyNumberFormat="1" applyFont="1" applyFill="1" applyBorder="1" applyAlignment="1" applyProtection="1">
      <alignment horizontal="center" vertical="center" wrapText="1"/>
      <protection locked="0"/>
    </xf>
    <xf numFmtId="14" fontId="25" fillId="24" borderId="28" xfId="56" applyNumberFormat="1" applyFont="1" applyFill="1" applyBorder="1" applyAlignment="1" applyProtection="1">
      <alignment horizontal="center" vertical="center" wrapText="1"/>
      <protection locked="0"/>
    </xf>
    <xf numFmtId="0" fontId="26" fillId="24" borderId="23" xfId="56" applyFont="1" applyFill="1" applyBorder="1" applyAlignment="1" applyProtection="1">
      <alignment horizontal="center" vertical="center" wrapText="1"/>
      <protection locked="0"/>
    </xf>
    <xf numFmtId="0" fontId="25" fillId="24" borderId="23" xfId="56" applyFont="1" applyFill="1" applyBorder="1" applyAlignment="1" applyProtection="1">
      <alignment horizontal="justify" vertical="center" wrapText="1"/>
      <protection locked="0"/>
    </xf>
    <xf numFmtId="0" fontId="25" fillId="24" borderId="23" xfId="56" applyFont="1" applyFill="1" applyBorder="1" applyAlignment="1" applyProtection="1">
      <alignment horizontal="center" vertical="center" wrapText="1"/>
      <protection locked="0"/>
    </xf>
    <xf numFmtId="14" fontId="25" fillId="24" borderId="23" xfId="56" applyNumberFormat="1" applyFont="1" applyFill="1" applyBorder="1" applyAlignment="1" applyProtection="1">
      <alignment horizontal="center" vertical="center" wrapText="1"/>
      <protection locked="0"/>
    </xf>
    <xf numFmtId="14" fontId="25" fillId="24" borderId="23" xfId="56" applyNumberFormat="1" applyFont="1" applyFill="1" applyBorder="1" applyAlignment="1" applyProtection="1">
      <alignment horizontal="justify" vertical="center" wrapText="1"/>
      <protection locked="0"/>
    </xf>
    <xf numFmtId="14" fontId="25" fillId="24" borderId="23" xfId="56" applyNumberFormat="1" applyFont="1" applyFill="1" applyBorder="1" applyAlignment="1" applyProtection="1">
      <alignment horizontal="left" vertical="center" wrapText="1"/>
      <protection locked="0"/>
    </xf>
    <xf numFmtId="9" fontId="25" fillId="24" borderId="23" xfId="56" applyNumberFormat="1" applyFont="1" applyFill="1" applyBorder="1" applyAlignment="1" applyProtection="1">
      <alignment horizontal="center" vertical="center" wrapText="1"/>
      <protection locked="0"/>
    </xf>
    <xf numFmtId="14" fontId="25" fillId="24" borderId="30" xfId="56" applyNumberFormat="1" applyFont="1" applyFill="1" applyBorder="1" applyAlignment="1" applyProtection="1">
      <alignment horizontal="center" vertical="center" wrapText="1"/>
      <protection locked="0"/>
    </xf>
    <xf numFmtId="14" fontId="25" fillId="0" borderId="14" xfId="56" applyNumberFormat="1" applyFont="1" applyFill="1" applyBorder="1" applyAlignment="1" applyProtection="1">
      <alignment horizontal="center" vertical="center" wrapText="1"/>
      <protection locked="0"/>
    </xf>
    <xf numFmtId="14" fontId="62" fillId="24" borderId="14" xfId="45" applyNumberFormat="1" applyFill="1" applyBorder="1" applyAlignment="1" applyProtection="1">
      <alignment horizontal="center" vertical="center" wrapText="1"/>
      <protection locked="0"/>
    </xf>
    <xf numFmtId="14" fontId="25" fillId="0" borderId="10" xfId="56" applyNumberFormat="1" applyFont="1" applyFill="1" applyBorder="1" applyAlignment="1" applyProtection="1">
      <alignment horizontal="center" vertical="center" wrapText="1"/>
      <protection locked="0"/>
    </xf>
    <xf numFmtId="14" fontId="25" fillId="24" borderId="10" xfId="56" applyNumberFormat="1" applyFont="1" applyFill="1" applyBorder="1" applyAlignment="1" applyProtection="1">
      <alignment horizontal="center" vertical="center" wrapText="1"/>
      <protection locked="0"/>
    </xf>
    <xf numFmtId="14" fontId="25" fillId="24" borderId="10" xfId="56" applyNumberFormat="1" applyFont="1" applyFill="1" applyBorder="1" applyAlignment="1" applyProtection="1">
      <alignment horizontal="justify" vertical="center" wrapText="1"/>
      <protection locked="0"/>
    </xf>
    <xf numFmtId="14" fontId="0" fillId="24" borderId="10" xfId="45" applyNumberFormat="1" applyFont="1" applyFill="1" applyBorder="1" applyAlignment="1" applyProtection="1">
      <alignment horizontal="center" vertical="center" wrapText="1"/>
      <protection locked="0"/>
    </xf>
    <xf numFmtId="9" fontId="25" fillId="24" borderId="10" xfId="56" applyNumberFormat="1" applyFont="1" applyFill="1" applyBorder="1" applyAlignment="1" applyProtection="1">
      <alignment horizontal="center" vertical="center" wrapText="1"/>
      <protection locked="0"/>
    </xf>
    <xf numFmtId="14" fontId="25" fillId="24" borderId="27" xfId="56" applyNumberFormat="1" applyFont="1" applyFill="1" applyBorder="1" applyAlignment="1" applyProtection="1">
      <alignment horizontal="center" vertical="center" wrapText="1"/>
      <protection locked="0"/>
    </xf>
    <xf numFmtId="14" fontId="25" fillId="0" borderId="23" xfId="56" applyNumberFormat="1" applyFont="1" applyFill="1" applyBorder="1" applyAlignment="1" applyProtection="1">
      <alignment horizontal="center" vertical="center" wrapText="1"/>
      <protection locked="0"/>
    </xf>
    <xf numFmtId="14" fontId="0" fillId="24" borderId="23" xfId="45" applyNumberFormat="1" applyFont="1" applyFill="1" applyBorder="1" applyAlignment="1" applyProtection="1">
      <alignment horizontal="center" vertical="center" wrapText="1"/>
      <protection locked="0"/>
    </xf>
    <xf numFmtId="0" fontId="0" fillId="0" borderId="14" xfId="56" applyFont="1" applyFill="1" applyBorder="1" applyAlignment="1" applyProtection="1">
      <alignment horizontal="justify" vertical="center" wrapText="1"/>
      <protection locked="0"/>
    </xf>
    <xf numFmtId="0" fontId="18" fillId="0" borderId="10" xfId="56" applyFont="1" applyFill="1" applyBorder="1" applyAlignment="1" applyProtection="1">
      <alignment horizontal="justify" vertical="center" wrapText="1"/>
      <protection locked="0"/>
    </xf>
    <xf numFmtId="0" fontId="18" fillId="0" borderId="23" xfId="56" applyFont="1" applyFill="1" applyBorder="1" applyAlignment="1" applyProtection="1">
      <alignment horizontal="justify" vertical="center" wrapText="1"/>
      <protection locked="0"/>
    </xf>
    <xf numFmtId="0" fontId="62" fillId="0" borderId="23" xfId="45" applyFont="1" applyFill="1" applyBorder="1" applyAlignment="1" applyProtection="1">
      <alignment vertical="center" wrapText="1"/>
      <protection locked="0"/>
    </xf>
    <xf numFmtId="0" fontId="0" fillId="24" borderId="10" xfId="0" applyFont="1" applyFill="1" applyBorder="1" applyAlignment="1" applyProtection="1">
      <alignment/>
      <protection locked="0"/>
    </xf>
    <xf numFmtId="0" fontId="0" fillId="24" borderId="27" xfId="0" applyFont="1" applyFill="1" applyBorder="1" applyAlignment="1" applyProtection="1">
      <alignment/>
      <protection locked="0"/>
    </xf>
    <xf numFmtId="0" fontId="0" fillId="24" borderId="23" xfId="0" applyFont="1" applyFill="1" applyBorder="1" applyAlignment="1" applyProtection="1">
      <alignment/>
      <protection locked="0"/>
    </xf>
    <xf numFmtId="0" fontId="0" fillId="24" borderId="30" xfId="0" applyFont="1" applyFill="1" applyBorder="1" applyAlignment="1" applyProtection="1">
      <alignment/>
      <protection locked="0"/>
    </xf>
    <xf numFmtId="10" fontId="0" fillId="24" borderId="0" xfId="0" applyNumberFormat="1" applyFont="1" applyFill="1" applyAlignment="1" applyProtection="1">
      <alignment/>
      <protection locked="0"/>
    </xf>
    <xf numFmtId="14" fontId="0" fillId="24" borderId="23" xfId="53" applyNumberFormat="1" applyFont="1" applyFill="1" applyBorder="1" applyAlignment="1">
      <alignment horizontal="left" vertical="center" wrapText="1"/>
      <protection/>
    </xf>
    <xf numFmtId="0" fontId="0" fillId="0" borderId="10" xfId="53" applyFont="1" applyFill="1" applyBorder="1" applyAlignment="1">
      <alignment vertical="center" wrapText="1"/>
      <protection/>
    </xf>
    <xf numFmtId="9" fontId="0" fillId="0" borderId="10" xfId="53" applyNumberFormat="1" applyFont="1" applyFill="1" applyBorder="1" applyAlignment="1">
      <alignment horizontal="center" vertical="center" wrapText="1"/>
      <protection/>
    </xf>
    <xf numFmtId="14" fontId="0" fillId="0" borderId="10" xfId="53" applyNumberFormat="1" applyFont="1" applyFill="1" applyBorder="1" applyAlignment="1">
      <alignment horizontal="center" vertical="center" wrapText="1"/>
      <protection/>
    </xf>
    <xf numFmtId="0" fontId="0" fillId="24" borderId="10" xfId="53" applyFont="1" applyFill="1" applyBorder="1" applyAlignment="1">
      <alignment horizontal="justify" vertical="center" wrapText="1"/>
      <protection/>
    </xf>
    <xf numFmtId="0" fontId="0" fillId="24" borderId="10" xfId="53" applyFont="1" applyFill="1" applyBorder="1" applyAlignment="1">
      <alignment horizontal="justify" vertical="center" wrapText="1"/>
      <protection/>
    </xf>
    <xf numFmtId="0" fontId="0" fillId="24" borderId="10" xfId="53" applyFont="1" applyFill="1" applyBorder="1" applyAlignment="1">
      <alignment horizontal="justify" vertical="center" wrapText="1"/>
      <protection/>
    </xf>
    <xf numFmtId="0" fontId="0" fillId="24" borderId="23" xfId="53" applyFont="1" applyFill="1" applyBorder="1" applyAlignment="1">
      <alignment horizontal="justify" vertical="center" wrapText="1"/>
      <protection/>
    </xf>
    <xf numFmtId="14" fontId="0" fillId="0" borderId="23" xfId="53" applyNumberFormat="1" applyFont="1" applyFill="1" applyBorder="1" applyAlignment="1">
      <alignment horizontal="center" vertical="center" wrapText="1"/>
      <protection/>
    </xf>
    <xf numFmtId="0" fontId="0" fillId="0" borderId="10" xfId="53" applyFont="1" applyFill="1" applyBorder="1" applyAlignment="1">
      <alignment horizontal="justify" vertical="center" wrapText="1"/>
      <protection/>
    </xf>
    <xf numFmtId="9" fontId="0" fillId="0" borderId="23" xfId="53" applyNumberFormat="1" applyFont="1" applyFill="1" applyBorder="1" applyAlignment="1">
      <alignment horizontal="center" vertical="center" wrapText="1"/>
      <protection/>
    </xf>
    <xf numFmtId="14" fontId="62" fillId="24" borderId="10" xfId="45" applyNumberFormat="1" applyFill="1" applyBorder="1" applyAlignment="1">
      <alignment horizontal="center" vertical="center" wrapText="1"/>
    </xf>
    <xf numFmtId="14" fontId="62" fillId="24" borderId="10" xfId="45" applyNumberFormat="1" applyFill="1" applyBorder="1" applyAlignment="1">
      <alignment horizontal="left" vertical="center" wrapText="1"/>
    </xf>
    <xf numFmtId="9" fontId="70" fillId="0" borderId="10" xfId="53" applyNumberFormat="1" applyFont="1" applyFill="1" applyBorder="1" applyAlignment="1">
      <alignment horizontal="center" vertical="center" wrapText="1"/>
      <protection/>
    </xf>
    <xf numFmtId="0" fontId="25" fillId="0" borderId="10" xfId="53" applyFont="1" applyFill="1" applyBorder="1" applyAlignment="1">
      <alignment horizontal="justify" vertical="center" wrapText="1"/>
      <protection/>
    </xf>
    <xf numFmtId="9" fontId="70" fillId="0" borderId="10" xfId="53" applyNumberFormat="1" applyFont="1" applyFill="1" applyBorder="1" applyAlignment="1">
      <alignment horizontal="center" vertical="center" wrapText="1"/>
      <protection/>
    </xf>
    <xf numFmtId="0" fontId="25" fillId="0" borderId="23" xfId="53" applyFont="1" applyFill="1" applyBorder="1" applyAlignment="1">
      <alignment horizontal="justify" vertical="center" wrapText="1"/>
      <protection/>
    </xf>
    <xf numFmtId="9" fontId="70" fillId="0" borderId="23" xfId="53" applyNumberFormat="1" applyFont="1" applyFill="1" applyBorder="1" applyAlignment="1">
      <alignment horizontal="center" vertical="center" wrapText="1"/>
      <protection/>
    </xf>
    <xf numFmtId="9" fontId="0" fillId="0" borderId="10" xfId="60" applyFont="1" applyFill="1" applyBorder="1" applyAlignment="1">
      <alignment horizontal="center" vertical="center" wrapText="1"/>
    </xf>
    <xf numFmtId="9" fontId="0" fillId="24" borderId="10" xfId="60" applyFont="1" applyFill="1" applyBorder="1" applyAlignment="1">
      <alignment horizontal="center" vertical="center" wrapText="1"/>
    </xf>
    <xf numFmtId="0" fontId="0" fillId="24" borderId="10" xfId="53" applyFont="1" applyFill="1" applyBorder="1" applyAlignment="1">
      <alignment horizontal="left" vertical="center" wrapText="1"/>
      <protection/>
    </xf>
    <xf numFmtId="0" fontId="0" fillId="24" borderId="29" xfId="0" applyFont="1" applyFill="1" applyBorder="1" applyAlignment="1">
      <alignment horizontal="justify" vertical="center" wrapText="1"/>
    </xf>
    <xf numFmtId="0" fontId="0" fillId="0" borderId="29" xfId="0" applyFont="1" applyFill="1" applyBorder="1" applyAlignment="1">
      <alignment horizontal="justify" vertical="center" wrapText="1"/>
    </xf>
    <xf numFmtId="9" fontId="0" fillId="24" borderId="29" xfId="0" applyNumberFormat="1" applyFont="1" applyFill="1" applyBorder="1" applyAlignment="1">
      <alignment horizontal="center" vertical="center" wrapText="1"/>
    </xf>
    <xf numFmtId="0" fontId="62" fillId="24" borderId="14" xfId="45" applyFill="1" applyBorder="1" applyAlignment="1">
      <alignment horizontal="justify" vertical="center" wrapText="1"/>
    </xf>
    <xf numFmtId="0" fontId="62" fillId="0" borderId="10" xfId="45" applyFill="1" applyBorder="1" applyAlignment="1">
      <alignment horizontal="justify" vertical="center" wrapText="1"/>
    </xf>
    <xf numFmtId="9" fontId="0" fillId="26" borderId="10" xfId="0" applyNumberFormat="1" applyFont="1" applyFill="1" applyBorder="1" applyAlignment="1">
      <alignment horizontal="center" vertical="center" wrapText="1"/>
    </xf>
    <xf numFmtId="0" fontId="70" fillId="24" borderId="36" xfId="0" applyFont="1" applyFill="1" applyBorder="1" applyAlignment="1">
      <alignment horizontal="left" vertical="center" wrapText="1"/>
    </xf>
    <xf numFmtId="0" fontId="0" fillId="24" borderId="0" xfId="53" applyFill="1">
      <alignment/>
      <protection/>
    </xf>
    <xf numFmtId="0" fontId="0" fillId="0" borderId="23" xfId="0" applyFont="1" applyBorder="1" applyAlignment="1">
      <alignment vertical="center" wrapText="1"/>
    </xf>
    <xf numFmtId="0" fontId="41" fillId="0" borderId="0" xfId="0" applyFont="1" applyAlignment="1">
      <alignment vertical="center"/>
    </xf>
    <xf numFmtId="0" fontId="62" fillId="0" borderId="10" xfId="45" applyFill="1" applyBorder="1" applyAlignment="1">
      <alignment horizontal="center" vertical="center" wrapText="1"/>
    </xf>
    <xf numFmtId="0" fontId="62" fillId="0" borderId="23" xfId="45" applyFill="1" applyBorder="1" applyAlignment="1">
      <alignment horizontal="center" vertical="center" wrapText="1"/>
    </xf>
    <xf numFmtId="0" fontId="18" fillId="27" borderId="0" xfId="0" applyFont="1" applyFill="1" applyBorder="1" applyAlignment="1">
      <alignment horizontal="center" vertical="top" wrapText="1"/>
    </xf>
    <xf numFmtId="0" fontId="18" fillId="27" borderId="0" xfId="0" applyFont="1" applyFill="1" applyBorder="1" applyAlignment="1">
      <alignment horizontal="center" vertical="center" wrapText="1"/>
    </xf>
    <xf numFmtId="0" fontId="78" fillId="29" borderId="65" xfId="0" applyFont="1" applyFill="1" applyBorder="1" applyAlignment="1">
      <alignment horizontal="center" vertical="center"/>
    </xf>
    <xf numFmtId="0" fontId="78" fillId="29" borderId="66" xfId="0" applyFont="1" applyFill="1" applyBorder="1" applyAlignment="1">
      <alignment horizontal="center" vertical="center"/>
    </xf>
    <xf numFmtId="0" fontId="78" fillId="29" borderId="67" xfId="0" applyFont="1" applyFill="1" applyBorder="1" applyAlignment="1">
      <alignment horizontal="center" vertical="center"/>
    </xf>
    <xf numFmtId="0" fontId="45" fillId="24" borderId="0" xfId="0" applyFont="1" applyFill="1" applyBorder="1" applyAlignment="1">
      <alignment horizontal="left"/>
    </xf>
    <xf numFmtId="14" fontId="45" fillId="24" borderId="0" xfId="0" applyNumberFormat="1" applyFont="1" applyFill="1" applyBorder="1" applyAlignment="1">
      <alignment horizontal="left"/>
    </xf>
    <xf numFmtId="0" fontId="74" fillId="29" borderId="40" xfId="45" applyFont="1" applyFill="1" applyBorder="1" applyAlignment="1">
      <alignment horizontal="center" vertical="center" wrapText="1"/>
    </xf>
    <xf numFmtId="0" fontId="74" fillId="29" borderId="57" xfId="45" applyFont="1" applyFill="1" applyBorder="1" applyAlignment="1">
      <alignment horizontal="center" vertical="center" wrapText="1"/>
    </xf>
    <xf numFmtId="0" fontId="25" fillId="24" borderId="56" xfId="0" applyFont="1" applyFill="1" applyBorder="1" applyAlignment="1" applyProtection="1">
      <alignment horizontal="justify" vertical="center" wrapText="1"/>
      <protection/>
    </xf>
    <xf numFmtId="0" fontId="70" fillId="24" borderId="32" xfId="0" applyFont="1" applyFill="1" applyBorder="1" applyAlignment="1" applyProtection="1">
      <alignment horizontal="justify" vertical="center" wrapText="1"/>
      <protection/>
    </xf>
    <xf numFmtId="0" fontId="70" fillId="24" borderId="31" xfId="0" applyFont="1" applyFill="1" applyBorder="1" applyAlignment="1" applyProtection="1">
      <alignment horizontal="justify" vertical="center" wrapText="1"/>
      <protection/>
    </xf>
    <xf numFmtId="0" fontId="71" fillId="24" borderId="56" xfId="0" applyFont="1" applyFill="1" applyBorder="1" applyAlignment="1" applyProtection="1">
      <alignment horizontal="left" vertical="center" wrapText="1"/>
      <protection/>
    </xf>
    <xf numFmtId="0" fontId="71" fillId="24" borderId="32" xfId="0" applyFont="1" applyFill="1" applyBorder="1" applyAlignment="1" applyProtection="1">
      <alignment horizontal="left" vertical="center" wrapText="1"/>
      <protection/>
    </xf>
    <xf numFmtId="0" fontId="25" fillId="24" borderId="56" xfId="0" applyFont="1" applyFill="1" applyBorder="1" applyAlignment="1" applyProtection="1">
      <alignment horizontal="left" vertical="center" wrapText="1"/>
      <protection/>
    </xf>
    <xf numFmtId="0" fontId="25" fillId="24" borderId="31" xfId="0" applyFont="1" applyFill="1" applyBorder="1" applyAlignment="1" applyProtection="1">
      <alignment horizontal="left" vertical="center" wrapText="1"/>
      <protection/>
    </xf>
    <xf numFmtId="0" fontId="25" fillId="24" borderId="32" xfId="0" applyFont="1" applyFill="1" applyBorder="1" applyAlignment="1" applyProtection="1">
      <alignment horizontal="left" vertical="center" wrapText="1"/>
      <protection/>
    </xf>
    <xf numFmtId="0" fontId="71" fillId="24" borderId="56" xfId="0" applyFont="1" applyFill="1" applyBorder="1" applyAlignment="1" applyProtection="1">
      <alignment horizontal="justify" vertical="center" wrapText="1"/>
      <protection/>
    </xf>
    <xf numFmtId="0" fontId="71" fillId="24" borderId="32" xfId="0" applyFont="1" applyFill="1" applyBorder="1" applyAlignment="1" applyProtection="1">
      <alignment horizontal="justify" vertical="center" wrapText="1"/>
      <protection/>
    </xf>
    <xf numFmtId="0" fontId="0" fillId="24" borderId="56" xfId="0" applyFont="1" applyFill="1" applyBorder="1" applyAlignment="1" applyProtection="1">
      <alignment horizontal="justify" vertical="center" wrapText="1"/>
      <protection/>
    </xf>
    <xf numFmtId="0" fontId="0" fillId="24" borderId="31" xfId="0" applyFont="1" applyFill="1" applyBorder="1" applyAlignment="1" applyProtection="1">
      <alignment horizontal="justify" vertical="center" wrapText="1"/>
      <protection/>
    </xf>
    <xf numFmtId="0" fontId="0" fillId="24" borderId="32" xfId="0" applyFont="1" applyFill="1" applyBorder="1" applyAlignment="1" applyProtection="1">
      <alignment horizontal="justify" vertical="center" wrapText="1"/>
      <protection/>
    </xf>
    <xf numFmtId="0" fontId="25" fillId="24" borderId="37" xfId="0" applyFont="1" applyFill="1" applyBorder="1" applyAlignment="1" applyProtection="1">
      <alignment horizontal="justify" vertical="center" wrapText="1"/>
      <protection/>
    </xf>
    <xf numFmtId="0" fontId="70" fillId="24" borderId="68" xfId="0" applyFont="1" applyFill="1" applyBorder="1" applyAlignment="1" applyProtection="1">
      <alignment horizontal="justify" vertical="center" wrapText="1"/>
      <protection/>
    </xf>
    <xf numFmtId="0" fontId="0" fillId="24" borderId="37" xfId="0" applyFont="1" applyFill="1" applyBorder="1" applyAlignment="1" applyProtection="1">
      <alignment horizontal="justify" vertical="center" wrapText="1"/>
      <protection/>
    </xf>
    <xf numFmtId="0" fontId="0" fillId="24" borderId="68" xfId="0" applyFont="1" applyFill="1" applyBorder="1" applyAlignment="1" applyProtection="1">
      <alignment horizontal="justify" vertical="center" wrapText="1"/>
      <protection/>
    </xf>
    <xf numFmtId="0" fontId="69" fillId="28" borderId="69" xfId="0" applyFont="1" applyFill="1" applyBorder="1" applyAlignment="1" applyProtection="1">
      <alignment horizontal="center" vertical="center" wrapText="1"/>
      <protection/>
    </xf>
    <xf numFmtId="0" fontId="69" fillId="28" borderId="70" xfId="0" applyFont="1" applyFill="1" applyBorder="1" applyAlignment="1" applyProtection="1">
      <alignment horizontal="center" vertical="center" wrapText="1"/>
      <protection/>
    </xf>
    <xf numFmtId="0" fontId="69" fillId="28" borderId="71" xfId="0" applyFont="1" applyFill="1" applyBorder="1" applyAlignment="1" applyProtection="1">
      <alignment horizontal="center" vertical="center" wrapText="1"/>
      <protection/>
    </xf>
    <xf numFmtId="0" fontId="69" fillId="28" borderId="48" xfId="0" applyFont="1" applyFill="1" applyBorder="1" applyAlignment="1" applyProtection="1">
      <alignment horizontal="center" vertical="center"/>
      <protection/>
    </xf>
    <xf numFmtId="0" fontId="69" fillId="28" borderId="72" xfId="0" applyFont="1" applyFill="1" applyBorder="1" applyAlignment="1" applyProtection="1">
      <alignment horizontal="center" vertical="center"/>
      <protection/>
    </xf>
    <xf numFmtId="0" fontId="69" fillId="28" borderId="35" xfId="0" applyFont="1" applyFill="1" applyBorder="1" applyAlignment="1" applyProtection="1">
      <alignment horizontal="center" vertical="center"/>
      <protection/>
    </xf>
    <xf numFmtId="0" fontId="69" fillId="28" borderId="55" xfId="0" applyFont="1" applyFill="1" applyBorder="1" applyAlignment="1" applyProtection="1">
      <alignment horizontal="center" vertical="center"/>
      <protection/>
    </xf>
    <xf numFmtId="0" fontId="69" fillId="28" borderId="49" xfId="0" applyFont="1" applyFill="1" applyBorder="1" applyAlignment="1" applyProtection="1">
      <alignment horizontal="center" vertical="center"/>
      <protection/>
    </xf>
    <xf numFmtId="0" fontId="69" fillId="28" borderId="20" xfId="0" applyFont="1" applyFill="1" applyBorder="1" applyAlignment="1" applyProtection="1">
      <alignment horizontal="center" vertical="center" wrapText="1"/>
      <protection/>
    </xf>
    <xf numFmtId="0" fontId="69" fillId="28" borderId="73" xfId="0" applyFont="1" applyFill="1" applyBorder="1" applyAlignment="1" applyProtection="1">
      <alignment horizontal="center" vertical="center" wrapText="1"/>
      <protection/>
    </xf>
    <xf numFmtId="0" fontId="69" fillId="28" borderId="20" xfId="53" applyFont="1" applyFill="1" applyBorder="1" applyAlignment="1" applyProtection="1">
      <alignment horizontal="center" vertical="center" wrapText="1"/>
      <protection/>
    </xf>
    <xf numFmtId="0" fontId="69" fillId="28" borderId="21" xfId="53" applyFont="1" applyFill="1" applyBorder="1" applyAlignment="1" applyProtection="1">
      <alignment horizontal="center" vertical="center" wrapText="1"/>
      <protection/>
    </xf>
    <xf numFmtId="0" fontId="69" fillId="28" borderId="73" xfId="53" applyFont="1" applyFill="1" applyBorder="1" applyAlignment="1" applyProtection="1">
      <alignment horizontal="center" vertical="center" wrapText="1"/>
      <protection/>
    </xf>
    <xf numFmtId="0" fontId="69" fillId="28" borderId="40" xfId="0" applyFont="1" applyFill="1" applyBorder="1" applyAlignment="1" applyProtection="1">
      <alignment horizontal="center" vertical="center" wrapText="1"/>
      <protection/>
    </xf>
    <xf numFmtId="0" fontId="69" fillId="28" borderId="74" xfId="0" applyFont="1" applyFill="1" applyBorder="1" applyAlignment="1" applyProtection="1">
      <alignment horizontal="center" vertical="center" wrapText="1"/>
      <protection/>
    </xf>
    <xf numFmtId="0" fontId="79" fillId="29" borderId="58" xfId="56" applyFont="1" applyFill="1" applyBorder="1" applyAlignment="1" applyProtection="1">
      <alignment horizontal="center" vertical="center" wrapText="1"/>
      <protection/>
    </xf>
    <xf numFmtId="0" fontId="79" fillId="29" borderId="59" xfId="56" applyFont="1" applyFill="1" applyBorder="1" applyAlignment="1" applyProtection="1">
      <alignment horizontal="center" vertical="center" wrapText="1"/>
      <protection/>
    </xf>
    <xf numFmtId="0" fontId="69" fillId="28" borderId="75" xfId="0" applyFont="1" applyFill="1" applyBorder="1" applyAlignment="1" applyProtection="1">
      <alignment horizontal="center" vertical="center" wrapText="1"/>
      <protection/>
    </xf>
    <xf numFmtId="0" fontId="69" fillId="28" borderId="76" xfId="0" applyFont="1" applyFill="1" applyBorder="1" applyAlignment="1" applyProtection="1">
      <alignment horizontal="center" vertical="center" wrapText="1"/>
      <protection/>
    </xf>
    <xf numFmtId="0" fontId="69" fillId="28" borderId="77" xfId="0" applyFont="1" applyFill="1" applyBorder="1" applyAlignment="1" applyProtection="1">
      <alignment horizontal="center" vertical="center" wrapText="1"/>
      <protection/>
    </xf>
    <xf numFmtId="0" fontId="69" fillId="28" borderId="21" xfId="0" applyFont="1" applyFill="1" applyBorder="1" applyAlignment="1" applyProtection="1">
      <alignment horizontal="center" vertical="center" wrapText="1"/>
      <protection/>
    </xf>
    <xf numFmtId="0" fontId="69" fillId="28" borderId="78" xfId="0" applyFont="1" applyFill="1" applyBorder="1" applyAlignment="1" applyProtection="1">
      <alignment horizontal="center" vertical="center"/>
      <protection/>
    </xf>
    <xf numFmtId="0" fontId="69" fillId="28" borderId="79" xfId="0" applyFont="1" applyFill="1" applyBorder="1" applyAlignment="1" applyProtection="1">
      <alignment horizontal="center" vertical="center"/>
      <protection/>
    </xf>
    <xf numFmtId="0" fontId="69" fillId="28" borderId="80" xfId="0" applyFont="1" applyFill="1" applyBorder="1" applyAlignment="1" applyProtection="1">
      <alignment horizontal="center" vertical="center"/>
      <protection/>
    </xf>
    <xf numFmtId="0" fontId="69" fillId="28" borderId="52" xfId="0" applyFont="1" applyFill="1" applyBorder="1" applyAlignment="1" applyProtection="1">
      <alignment horizontal="center" vertical="center"/>
      <protection/>
    </xf>
    <xf numFmtId="0" fontId="69" fillId="28" borderId="81" xfId="0" applyFont="1" applyFill="1" applyBorder="1" applyAlignment="1" applyProtection="1">
      <alignment horizontal="center" vertical="center"/>
      <protection/>
    </xf>
    <xf numFmtId="0" fontId="69" fillId="28" borderId="75" xfId="53" applyFont="1" applyFill="1" applyBorder="1" applyAlignment="1" applyProtection="1">
      <alignment horizontal="center" vertical="center" wrapText="1"/>
      <protection/>
    </xf>
    <xf numFmtId="0" fontId="69" fillId="28" borderId="76" xfId="53" applyFont="1" applyFill="1" applyBorder="1" applyAlignment="1" applyProtection="1">
      <alignment horizontal="center" vertical="center" wrapText="1"/>
      <protection/>
    </xf>
    <xf numFmtId="0" fontId="69" fillId="28" borderId="77" xfId="53" applyFont="1" applyFill="1" applyBorder="1" applyAlignment="1" applyProtection="1">
      <alignment horizontal="center" vertical="center" wrapText="1"/>
      <protection/>
    </xf>
    <xf numFmtId="0" fontId="26" fillId="24" borderId="56" xfId="56" applyFont="1" applyFill="1" applyBorder="1" applyAlignment="1" applyProtection="1">
      <alignment horizontal="center" vertical="center" wrapText="1"/>
      <protection locked="0"/>
    </xf>
    <xf numFmtId="0" fontId="26" fillId="24" borderId="31" xfId="56" applyFont="1" applyFill="1" applyBorder="1" applyAlignment="1" applyProtection="1">
      <alignment horizontal="center" vertical="center" wrapText="1"/>
      <protection locked="0"/>
    </xf>
    <xf numFmtId="0" fontId="26" fillId="24" borderId="32" xfId="56" applyFont="1" applyFill="1" applyBorder="1" applyAlignment="1" applyProtection="1">
      <alignment horizontal="center" vertical="center" wrapText="1"/>
      <protection locked="0"/>
    </xf>
    <xf numFmtId="0" fontId="26" fillId="24" borderId="14" xfId="56" applyFont="1" applyFill="1" applyBorder="1" applyAlignment="1" applyProtection="1">
      <alignment horizontal="center" vertical="center" wrapText="1"/>
      <protection locked="0"/>
    </xf>
    <xf numFmtId="0" fontId="26" fillId="24" borderId="10" xfId="56" applyFont="1" applyFill="1" applyBorder="1" applyAlignment="1" applyProtection="1">
      <alignment horizontal="center" vertical="center" wrapText="1"/>
      <protection locked="0"/>
    </xf>
    <xf numFmtId="0" fontId="26" fillId="24" borderId="23" xfId="56" applyFont="1" applyFill="1" applyBorder="1" applyAlignment="1" applyProtection="1">
      <alignment horizontal="center" vertical="center" wrapText="1"/>
      <protection locked="0"/>
    </xf>
    <xf numFmtId="0" fontId="25" fillId="24" borderId="14" xfId="56" applyFont="1" applyFill="1" applyBorder="1" applyAlignment="1" applyProtection="1">
      <alignment horizontal="justify" vertical="center" wrapText="1"/>
      <protection locked="0"/>
    </xf>
    <xf numFmtId="0" fontId="25" fillId="24" borderId="10" xfId="56" applyFont="1" applyFill="1" applyBorder="1" applyAlignment="1" applyProtection="1">
      <alignment horizontal="justify" vertical="center" wrapText="1"/>
      <protection locked="0"/>
    </xf>
    <xf numFmtId="0" fontId="25" fillId="24" borderId="23" xfId="56" applyFont="1" applyFill="1" applyBorder="1" applyAlignment="1" applyProtection="1">
      <alignment horizontal="justify" vertical="center" wrapText="1"/>
      <protection locked="0"/>
    </xf>
    <xf numFmtId="0" fontId="25" fillId="24" borderId="14" xfId="56" applyFont="1" applyFill="1" applyBorder="1" applyAlignment="1" applyProtection="1">
      <alignment horizontal="center" vertical="center" wrapText="1"/>
      <protection locked="0"/>
    </xf>
    <xf numFmtId="0" fontId="25" fillId="24" borderId="10" xfId="56" applyFont="1" applyFill="1" applyBorder="1" applyAlignment="1" applyProtection="1">
      <alignment horizontal="center" vertical="center" wrapText="1"/>
      <protection locked="0"/>
    </xf>
    <xf numFmtId="0" fontId="25" fillId="24" borderId="23" xfId="56" applyFont="1" applyFill="1" applyBorder="1" applyAlignment="1" applyProtection="1">
      <alignment horizontal="center" vertical="center" wrapText="1"/>
      <protection locked="0"/>
    </xf>
    <xf numFmtId="0" fontId="80" fillId="28" borderId="37" xfId="56" applyFont="1" applyFill="1" applyBorder="1" applyAlignment="1" applyProtection="1">
      <alignment horizontal="center" vertical="center" wrapText="1"/>
      <protection locked="0"/>
    </xf>
    <xf numFmtId="0" fontId="80" fillId="28" borderId="29" xfId="56" applyFont="1" applyFill="1" applyBorder="1" applyAlignment="1" applyProtection="1">
      <alignment horizontal="center" vertical="center" wrapText="1"/>
      <protection locked="0"/>
    </xf>
    <xf numFmtId="0" fontId="80" fillId="28" borderId="38" xfId="56" applyFont="1" applyFill="1" applyBorder="1" applyAlignment="1" applyProtection="1">
      <alignment horizontal="center" vertical="center" wrapText="1"/>
      <protection locked="0"/>
    </xf>
    <xf numFmtId="0" fontId="81" fillId="28" borderId="10" xfId="56" applyFont="1" applyFill="1" applyBorder="1" applyAlignment="1" applyProtection="1">
      <alignment horizontal="center" vertical="center" wrapText="1"/>
      <protection locked="0"/>
    </xf>
    <xf numFmtId="0" fontId="81" fillId="28" borderId="23" xfId="56" applyFont="1" applyFill="1" applyBorder="1" applyAlignment="1" applyProtection="1">
      <alignment horizontal="center" vertical="center" wrapText="1"/>
      <protection locked="0"/>
    </xf>
    <xf numFmtId="0" fontId="81" fillId="28" borderId="27" xfId="56" applyFont="1" applyFill="1" applyBorder="1" applyAlignment="1" applyProtection="1">
      <alignment horizontal="center" vertical="center" wrapText="1"/>
      <protection locked="0"/>
    </xf>
    <xf numFmtId="0" fontId="81" fillId="28" borderId="30" xfId="56" applyFont="1" applyFill="1" applyBorder="1" applyAlignment="1" applyProtection="1">
      <alignment horizontal="center" vertical="center" wrapText="1"/>
      <protection locked="0"/>
    </xf>
    <xf numFmtId="0" fontId="26" fillId="24" borderId="53" xfId="56" applyFont="1" applyFill="1" applyBorder="1" applyAlignment="1" applyProtection="1">
      <alignment horizontal="center" vertical="center" wrapText="1"/>
      <protection locked="0"/>
    </xf>
    <xf numFmtId="0" fontId="26" fillId="24" borderId="44" xfId="56" applyFont="1" applyFill="1" applyBorder="1" applyAlignment="1" applyProtection="1">
      <alignment horizontal="center" vertical="center" wrapText="1"/>
      <protection locked="0"/>
    </xf>
    <xf numFmtId="0" fontId="26" fillId="24" borderId="34" xfId="56" applyFont="1" applyFill="1" applyBorder="1" applyAlignment="1" applyProtection="1">
      <alignment horizontal="center" vertical="center" wrapText="1"/>
      <protection locked="0"/>
    </xf>
    <xf numFmtId="0" fontId="26" fillId="24" borderId="33" xfId="56" applyFont="1" applyFill="1" applyBorder="1" applyAlignment="1" applyProtection="1">
      <alignment horizontal="center" vertical="center" wrapText="1"/>
      <protection locked="0"/>
    </xf>
    <xf numFmtId="0" fontId="25" fillId="24" borderId="34" xfId="56" applyFont="1" applyFill="1" applyBorder="1" applyAlignment="1" applyProtection="1">
      <alignment horizontal="left" vertical="center" wrapText="1"/>
      <protection locked="0"/>
    </xf>
    <xf numFmtId="0" fontId="25" fillId="24" borderId="33" xfId="56" applyFont="1" applyFill="1" applyBorder="1" applyAlignment="1" applyProtection="1">
      <alignment horizontal="left" vertical="center" wrapText="1"/>
      <protection locked="0"/>
    </xf>
    <xf numFmtId="0" fontId="25" fillId="24" borderId="34" xfId="56" applyFont="1" applyFill="1" applyBorder="1" applyAlignment="1" applyProtection="1">
      <alignment horizontal="center" vertical="center" wrapText="1"/>
      <protection locked="0"/>
    </xf>
    <xf numFmtId="0" fontId="25" fillId="24" borderId="33" xfId="56" applyFont="1" applyFill="1" applyBorder="1" applyAlignment="1" applyProtection="1">
      <alignment horizontal="center" vertical="center" wrapText="1"/>
      <protection locked="0"/>
    </xf>
    <xf numFmtId="0" fontId="81" fillId="28" borderId="31" xfId="56" applyFont="1" applyFill="1" applyBorder="1" applyAlignment="1" applyProtection="1">
      <alignment horizontal="center" vertical="center" wrapText="1"/>
      <protection locked="0"/>
    </xf>
    <xf numFmtId="0" fontId="81" fillId="28" borderId="32" xfId="56" applyFont="1" applyFill="1" applyBorder="1" applyAlignment="1" applyProtection="1">
      <alignment horizontal="center" vertical="center" wrapText="1"/>
      <protection locked="0"/>
    </xf>
    <xf numFmtId="0" fontId="25" fillId="24" borderId="31" xfId="0" applyFont="1" applyFill="1" applyBorder="1" applyAlignment="1" applyProtection="1">
      <alignment horizontal="justify" vertical="center" wrapText="1"/>
      <protection locked="0"/>
    </xf>
    <xf numFmtId="0" fontId="70" fillId="24" borderId="31" xfId="0" applyFont="1" applyFill="1" applyBorder="1" applyAlignment="1" applyProtection="1">
      <alignment horizontal="justify" vertical="center" wrapText="1"/>
      <protection locked="0"/>
    </xf>
    <xf numFmtId="0" fontId="0" fillId="0" borderId="36"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31" xfId="0" applyFont="1" applyFill="1" applyBorder="1" applyAlignment="1">
      <alignment horizontal="justify" vertical="center" wrapText="1"/>
    </xf>
    <xf numFmtId="0" fontId="70" fillId="0" borderId="10" xfId="0" applyFont="1" applyFill="1" applyBorder="1" applyAlignment="1">
      <alignment horizontal="justify" vertical="center" wrapText="1"/>
    </xf>
    <xf numFmtId="0" fontId="0" fillId="0" borderId="36" xfId="0" applyFont="1" applyFill="1" applyBorder="1" applyAlignment="1" applyProtection="1">
      <alignment horizontal="center" vertical="center" wrapText="1"/>
      <protection locked="0"/>
    </xf>
    <xf numFmtId="0" fontId="0" fillId="0" borderId="34"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30" borderId="36" xfId="0" applyFont="1" applyFill="1" applyBorder="1" applyAlignment="1" applyProtection="1">
      <alignment horizontal="center" vertical="center" wrapText="1"/>
      <protection locked="0"/>
    </xf>
    <xf numFmtId="0" fontId="0" fillId="30" borderId="34" xfId="0" applyFont="1" applyFill="1" applyBorder="1" applyAlignment="1" applyProtection="1">
      <alignment horizontal="center" vertical="center" wrapText="1"/>
      <protection locked="0"/>
    </xf>
    <xf numFmtId="0" fontId="0" fillId="30" borderId="14" xfId="0" applyFont="1" applyFill="1" applyBorder="1" applyAlignment="1" applyProtection="1">
      <alignment horizontal="center" vertical="center" wrapText="1"/>
      <protection locked="0"/>
    </xf>
    <xf numFmtId="0" fontId="0" fillId="24" borderId="31" xfId="0" applyFont="1" applyFill="1" applyBorder="1" applyAlignment="1">
      <alignment horizontal="justify" vertical="center" wrapText="1"/>
    </xf>
    <xf numFmtId="0" fontId="25" fillId="0" borderId="31" xfId="0" applyFont="1" applyFill="1" applyBorder="1" applyAlignment="1" applyProtection="1">
      <alignment horizontal="justify" vertical="center" wrapText="1"/>
      <protection locked="0"/>
    </xf>
    <xf numFmtId="0" fontId="70" fillId="0" borderId="31" xfId="0" applyFont="1" applyFill="1" applyBorder="1" applyAlignment="1" applyProtection="1">
      <alignment horizontal="justify" vertical="center" wrapText="1"/>
      <protection locked="0"/>
    </xf>
    <xf numFmtId="0" fontId="0" fillId="0" borderId="36" xfId="0" applyFont="1" applyFill="1" applyBorder="1" applyAlignment="1" applyProtection="1">
      <alignment horizontal="center" vertical="center" wrapText="1"/>
      <protection/>
    </xf>
    <xf numFmtId="0" fontId="0" fillId="0" borderId="34" xfId="0" applyFont="1" applyFill="1" applyBorder="1" applyAlignment="1" applyProtection="1">
      <alignment horizontal="center" vertical="center" wrapText="1"/>
      <protection/>
    </xf>
    <xf numFmtId="0" fontId="0" fillId="0" borderId="14" xfId="0" applyFont="1" applyFill="1" applyBorder="1" applyAlignment="1" applyProtection="1">
      <alignment horizontal="center" vertical="center" wrapText="1"/>
      <protection/>
    </xf>
    <xf numFmtId="0" fontId="0" fillId="24" borderId="47" xfId="53" applyFont="1" applyFill="1" applyBorder="1" applyAlignment="1" applyProtection="1">
      <alignment horizontal="left" vertical="center" wrapText="1"/>
      <protection/>
    </xf>
    <xf numFmtId="0" fontId="0" fillId="24" borderId="54" xfId="53" applyFont="1" applyFill="1" applyBorder="1" applyAlignment="1" applyProtection="1">
      <alignment horizontal="left" vertical="center" wrapText="1"/>
      <protection/>
    </xf>
    <xf numFmtId="0" fontId="0" fillId="24" borderId="28" xfId="53" applyFont="1" applyFill="1" applyBorder="1" applyAlignment="1" applyProtection="1">
      <alignment horizontal="left" vertical="center" wrapText="1"/>
      <protection/>
    </xf>
    <xf numFmtId="0" fontId="0" fillId="24" borderId="68" xfId="0" applyFont="1" applyFill="1" applyBorder="1" applyAlignment="1">
      <alignment horizontal="center" vertical="center" wrapText="1"/>
    </xf>
    <xf numFmtId="0" fontId="0" fillId="24" borderId="53" xfId="0" applyFont="1" applyFill="1" applyBorder="1" applyAlignment="1">
      <alignment horizontal="center" vertical="center" wrapText="1"/>
    </xf>
    <xf numFmtId="0" fontId="0" fillId="24" borderId="56" xfId="0" applyFont="1" applyFill="1" applyBorder="1" applyAlignment="1">
      <alignment horizontal="center" vertical="center" wrapText="1"/>
    </xf>
    <xf numFmtId="0" fontId="70" fillId="0" borderId="36" xfId="0" applyFont="1" applyFill="1" applyBorder="1" applyAlignment="1">
      <alignment horizontal="left" vertical="center" wrapText="1"/>
    </xf>
    <xf numFmtId="0" fontId="70" fillId="0" borderId="34" xfId="0" applyFont="1" applyFill="1" applyBorder="1" applyAlignment="1">
      <alignment horizontal="left" vertical="center" wrapText="1"/>
    </xf>
    <xf numFmtId="0" fontId="70" fillId="0" borderId="14" xfId="0" applyFont="1" applyFill="1" applyBorder="1" applyAlignment="1">
      <alignment horizontal="left" vertical="center" wrapText="1"/>
    </xf>
    <xf numFmtId="0" fontId="0" fillId="24" borderId="36" xfId="0" applyFont="1" applyFill="1" applyBorder="1" applyAlignment="1" applyProtection="1">
      <alignment horizontal="center" vertical="center" wrapText="1"/>
      <protection locked="0"/>
    </xf>
    <xf numFmtId="0" fontId="0" fillId="24" borderId="34" xfId="0" applyFont="1" applyFill="1" applyBorder="1" applyAlignment="1" applyProtection="1">
      <alignment horizontal="center" vertical="center" wrapText="1"/>
      <protection locked="0"/>
    </xf>
    <xf numFmtId="0" fontId="0" fillId="24" borderId="14" xfId="0" applyFont="1" applyFill="1" applyBorder="1" applyAlignment="1" applyProtection="1">
      <alignment horizontal="center" vertical="center" wrapText="1"/>
      <protection locked="0"/>
    </xf>
    <xf numFmtId="0" fontId="70" fillId="24" borderId="36" xfId="0" applyFont="1" applyFill="1" applyBorder="1" applyAlignment="1">
      <alignment horizontal="center" vertical="center" wrapText="1"/>
    </xf>
    <xf numFmtId="0" fontId="70" fillId="24" borderId="34" xfId="0" applyFont="1" applyFill="1" applyBorder="1" applyAlignment="1">
      <alignment horizontal="center" vertical="center" wrapText="1"/>
    </xf>
    <xf numFmtId="0" fontId="70" fillId="24" borderId="14" xfId="0" applyFont="1" applyFill="1" applyBorder="1" applyAlignment="1">
      <alignment horizontal="center" vertical="center" wrapText="1"/>
    </xf>
    <xf numFmtId="0" fontId="0" fillId="0" borderId="36" xfId="0" applyFont="1" applyFill="1" applyBorder="1" applyAlignment="1" applyProtection="1">
      <alignment horizontal="center" vertical="center"/>
      <protection locked="0"/>
    </xf>
    <xf numFmtId="0" fontId="0" fillId="0" borderId="34"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70" fillId="0" borderId="36" xfId="0" applyFont="1" applyFill="1" applyBorder="1" applyAlignment="1">
      <alignment horizontal="center" vertical="center" wrapText="1"/>
    </xf>
    <xf numFmtId="0" fontId="70" fillId="0" borderId="34" xfId="0" applyFont="1" applyFill="1" applyBorder="1" applyAlignment="1">
      <alignment horizontal="center" vertical="center" wrapText="1"/>
    </xf>
    <xf numFmtId="0" fontId="70" fillId="0" borderId="14" xfId="0" applyFont="1" applyFill="1" applyBorder="1" applyAlignment="1">
      <alignment horizontal="center" vertical="center" wrapText="1"/>
    </xf>
    <xf numFmtId="0" fontId="25" fillId="24" borderId="32" xfId="0" applyFont="1" applyFill="1" applyBorder="1" applyAlignment="1" applyProtection="1">
      <alignment horizontal="justify" vertical="center" wrapText="1"/>
      <protection locked="0"/>
    </xf>
    <xf numFmtId="0" fontId="71" fillId="0" borderId="31" xfId="0" applyFont="1" applyFill="1" applyBorder="1" applyAlignment="1" applyProtection="1">
      <alignment horizontal="justify" vertical="center" wrapText="1"/>
      <protection locked="0"/>
    </xf>
    <xf numFmtId="0" fontId="0" fillId="0" borderId="31" xfId="0" applyFont="1" applyFill="1" applyBorder="1" applyAlignment="1" applyProtection="1">
      <alignment horizontal="justify" vertical="center" wrapText="1"/>
      <protection locked="0"/>
    </xf>
    <xf numFmtId="0" fontId="79" fillId="29" borderId="37" xfId="56" applyFont="1" applyFill="1" applyBorder="1" applyAlignment="1">
      <alignment horizontal="center" vertical="center" wrapText="1"/>
      <protection/>
    </xf>
    <xf numFmtId="0" fontId="79" fillId="29" borderId="29" xfId="56" applyFont="1" applyFill="1" applyBorder="1" applyAlignment="1">
      <alignment horizontal="center" vertical="center" wrapText="1"/>
      <protection/>
    </xf>
    <xf numFmtId="0" fontId="79" fillId="29" borderId="38" xfId="56" applyFont="1" applyFill="1" applyBorder="1" applyAlignment="1">
      <alignment horizontal="center" vertical="center" wrapText="1"/>
      <protection/>
    </xf>
    <xf numFmtId="0" fontId="69" fillId="28" borderId="31" xfId="0" applyFont="1" applyFill="1" applyBorder="1" applyAlignment="1" applyProtection="1">
      <alignment horizontal="center" vertical="center" wrapText="1"/>
      <protection locked="0"/>
    </xf>
    <xf numFmtId="0" fontId="69" fillId="28" borderId="10" xfId="0" applyFont="1" applyFill="1" applyBorder="1" applyAlignment="1" applyProtection="1">
      <alignment horizontal="center" vertical="center" wrapText="1"/>
      <protection locked="0"/>
    </xf>
    <xf numFmtId="0" fontId="69" fillId="28" borderId="10" xfId="0" applyFont="1" applyFill="1" applyBorder="1" applyAlignment="1" applyProtection="1">
      <alignment horizontal="center" vertical="center"/>
      <protection locked="0"/>
    </xf>
    <xf numFmtId="0" fontId="69" fillId="28" borderId="27" xfId="0" applyFont="1" applyFill="1" applyBorder="1" applyAlignment="1" applyProtection="1">
      <alignment horizontal="center" vertical="center" wrapText="1"/>
      <protection locked="0"/>
    </xf>
    <xf numFmtId="0" fontId="0" fillId="0" borderId="10" xfId="0" applyFont="1" applyFill="1" applyBorder="1" applyAlignment="1">
      <alignment horizontal="justify" vertical="center" wrapText="1"/>
    </xf>
    <xf numFmtId="0" fontId="25" fillId="24" borderId="31" xfId="0" applyFont="1" applyFill="1" applyBorder="1" applyAlignment="1">
      <alignment horizontal="justify" vertical="center" wrapText="1"/>
    </xf>
    <xf numFmtId="0" fontId="70" fillId="24" borderId="31" xfId="0" applyFont="1" applyFill="1" applyBorder="1" applyAlignment="1">
      <alignment horizontal="justify" vertical="center" wrapText="1"/>
    </xf>
    <xf numFmtId="0" fontId="25" fillId="0" borderId="31" xfId="0" applyFont="1" applyFill="1" applyBorder="1" applyAlignment="1">
      <alignment horizontal="justify" vertical="center" wrapText="1"/>
    </xf>
    <xf numFmtId="0" fontId="70" fillId="0" borderId="31" xfId="0" applyFont="1" applyFill="1" applyBorder="1" applyAlignment="1">
      <alignment horizontal="justify" vertical="center" wrapText="1"/>
    </xf>
    <xf numFmtId="0" fontId="69" fillId="28" borderId="10" xfId="53" applyFont="1" applyFill="1" applyBorder="1" applyAlignment="1" applyProtection="1">
      <alignment horizontal="center" vertical="center" wrapText="1"/>
      <protection locked="0"/>
    </xf>
    <xf numFmtId="0" fontId="25" fillId="0" borderId="68" xfId="0" applyFont="1" applyBorder="1" applyAlignment="1">
      <alignment horizontal="justify" vertical="center" wrapText="1"/>
    </xf>
    <xf numFmtId="0" fontId="25" fillId="0" borderId="56" xfId="0" applyFont="1" applyBorder="1" applyAlignment="1">
      <alignment horizontal="justify" vertical="center" wrapText="1"/>
    </xf>
    <xf numFmtId="0" fontId="30" fillId="31" borderId="0" xfId="53" applyFont="1" applyFill="1" applyBorder="1" applyAlignment="1" applyProtection="1">
      <alignment horizontal="left" vertical="center" wrapText="1"/>
      <protection/>
    </xf>
    <xf numFmtId="0" fontId="30" fillId="31" borderId="61" xfId="53" applyFont="1" applyFill="1" applyBorder="1" applyAlignment="1" applyProtection="1">
      <alignment horizontal="left" vertical="center" wrapText="1"/>
      <protection/>
    </xf>
    <xf numFmtId="0" fontId="29" fillId="31" borderId="0" xfId="53" applyFont="1" applyFill="1" applyBorder="1" applyAlignment="1" applyProtection="1">
      <alignment horizontal="center" vertical="center" wrapText="1"/>
      <protection/>
    </xf>
    <xf numFmtId="0" fontId="75" fillId="29" borderId="61" xfId="53" applyFont="1" applyFill="1" applyBorder="1" applyAlignment="1" applyProtection="1">
      <alignment horizontal="center" vertical="center" wrapText="1"/>
      <protection/>
    </xf>
    <xf numFmtId="0" fontId="31" fillId="31" borderId="61" xfId="53" applyFont="1" applyFill="1" applyBorder="1" applyAlignment="1" applyProtection="1">
      <alignment horizontal="center" vertical="center" wrapText="1"/>
      <protection/>
    </xf>
    <xf numFmtId="0" fontId="37"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lignment/>
    </xf>
    <xf numFmtId="0" fontId="38" fillId="0" borderId="0" xfId="0" applyNumberFormat="1" applyFont="1" applyFill="1" applyBorder="1" applyAlignment="1" applyProtection="1">
      <alignment horizontal="left" vertical="center" wrapText="1"/>
      <protection/>
    </xf>
    <xf numFmtId="0" fontId="38" fillId="0" borderId="82" xfId="0" applyFont="1" applyBorder="1" applyAlignment="1">
      <alignment horizontal="left" vertical="center" wrapText="1"/>
    </xf>
    <xf numFmtId="0" fontId="38" fillId="0" borderId="83" xfId="0" applyFont="1" applyBorder="1" applyAlignment="1">
      <alignment horizontal="left" vertical="center" wrapText="1"/>
    </xf>
    <xf numFmtId="0" fontId="38" fillId="0" borderId="84" xfId="0" applyFont="1" applyBorder="1" applyAlignment="1">
      <alignment horizontal="left" vertical="center" wrapText="1"/>
    </xf>
    <xf numFmtId="0" fontId="38" fillId="0" borderId="85" xfId="0" applyFont="1" applyBorder="1" applyAlignment="1">
      <alignment horizontal="left" vertical="center" wrapText="1"/>
    </xf>
    <xf numFmtId="0" fontId="38" fillId="0" borderId="86" xfId="0" applyFont="1" applyBorder="1" applyAlignment="1">
      <alignment horizontal="left" vertical="center" wrapText="1"/>
    </xf>
    <xf numFmtId="0" fontId="38" fillId="0" borderId="87" xfId="0" applyFont="1" applyBorder="1" applyAlignment="1">
      <alignment horizontal="left" vertical="center" wrapText="1"/>
    </xf>
    <xf numFmtId="0" fontId="38" fillId="0" borderId="88" xfId="0" applyFont="1" applyBorder="1" applyAlignment="1">
      <alignment horizontal="left" vertical="center" wrapText="1"/>
    </xf>
    <xf numFmtId="0" fontId="38" fillId="0" borderId="89" xfId="0" applyFont="1" applyBorder="1" applyAlignment="1">
      <alignment horizontal="left" vertical="center" wrapText="1"/>
    </xf>
    <xf numFmtId="0" fontId="38" fillId="0" borderId="90" xfId="0" applyFont="1" applyBorder="1" applyAlignment="1">
      <alignment horizontal="left" vertical="center" wrapText="1"/>
    </xf>
    <xf numFmtId="0" fontId="38" fillId="0" borderId="91" xfId="0" applyFont="1" applyBorder="1" applyAlignment="1">
      <alignment horizontal="left" vertical="center" wrapText="1"/>
    </xf>
    <xf numFmtId="0" fontId="38" fillId="0" borderId="92" xfId="0" applyFont="1" applyBorder="1" applyAlignment="1">
      <alignment horizontal="left" vertical="center" wrapText="1"/>
    </xf>
    <xf numFmtId="0" fontId="77" fillId="29" borderId="82" xfId="0" applyFont="1" applyFill="1" applyBorder="1" applyAlignment="1">
      <alignment horizontal="center" vertical="center" wrapText="1"/>
    </xf>
    <xf numFmtId="0" fontId="77" fillId="29" borderId="83" xfId="0" applyFont="1" applyFill="1" applyBorder="1" applyAlignment="1">
      <alignment horizontal="center" vertical="center" wrapText="1"/>
    </xf>
    <xf numFmtId="0" fontId="77" fillId="29" borderId="84" xfId="0" applyFont="1" applyFill="1" applyBorder="1" applyAlignment="1">
      <alignment horizontal="center" vertical="center" wrapText="1"/>
    </xf>
    <xf numFmtId="0" fontId="36" fillId="31" borderId="93" xfId="0" applyFont="1" applyFill="1" applyBorder="1" applyAlignment="1">
      <alignment horizontal="left" vertical="center" wrapText="1"/>
    </xf>
    <xf numFmtId="0" fontId="36" fillId="31" borderId="94" xfId="0" applyFont="1" applyFill="1" applyBorder="1" applyAlignment="1">
      <alignment horizontal="left" vertical="center" wrapText="1"/>
    </xf>
    <xf numFmtId="0" fontId="36" fillId="31" borderId="95" xfId="0" applyFont="1" applyFill="1" applyBorder="1" applyAlignment="1">
      <alignment horizontal="left" vertical="center" wrapText="1"/>
    </xf>
    <xf numFmtId="0" fontId="36" fillId="31" borderId="85" xfId="0" applyFont="1" applyFill="1" applyBorder="1" applyAlignment="1">
      <alignment horizontal="left" vertical="center" wrapText="1"/>
    </xf>
    <xf numFmtId="0" fontId="36" fillId="31" borderId="87" xfId="0" applyFont="1" applyFill="1" applyBorder="1" applyAlignment="1">
      <alignment horizontal="left" vertical="center" wrapText="1"/>
    </xf>
    <xf numFmtId="0" fontId="36" fillId="31" borderId="91" xfId="0" applyFont="1" applyFill="1" applyBorder="1" applyAlignment="1">
      <alignment horizontal="left" vertical="center" wrapText="1"/>
    </xf>
    <xf numFmtId="0" fontId="36" fillId="31" borderId="92" xfId="0" applyFont="1" applyFill="1" applyBorder="1" applyAlignment="1">
      <alignment horizontal="left" vertical="center" wrapText="1"/>
    </xf>
    <xf numFmtId="0" fontId="36" fillId="31" borderId="88" xfId="0" applyFont="1" applyFill="1" applyBorder="1" applyAlignment="1">
      <alignment horizontal="left" vertical="center" wrapText="1"/>
    </xf>
    <xf numFmtId="0" fontId="36" fillId="31" borderId="90" xfId="0" applyFont="1" applyFill="1" applyBorder="1" applyAlignment="1">
      <alignment horizontal="left" vertical="center" wrapText="1"/>
    </xf>
    <xf numFmtId="0" fontId="36" fillId="31" borderId="86" xfId="0" applyFont="1" applyFill="1" applyBorder="1" applyAlignment="1">
      <alignment horizontal="left" vertical="center" wrapText="1"/>
    </xf>
    <xf numFmtId="0" fontId="36" fillId="31" borderId="89" xfId="0" applyFont="1" applyFill="1" applyBorder="1" applyAlignment="1">
      <alignment horizontal="left" vertical="center" wrapText="1"/>
    </xf>
    <xf numFmtId="0" fontId="36" fillId="0" borderId="93" xfId="0" applyFont="1" applyBorder="1" applyAlignment="1">
      <alignment horizontal="left" vertical="center" wrapText="1"/>
    </xf>
    <xf numFmtId="0" fontId="36" fillId="0" borderId="94" xfId="0" applyFont="1" applyBorder="1" applyAlignment="1">
      <alignment horizontal="left" vertical="center" wrapText="1"/>
    </xf>
    <xf numFmtId="0" fontId="36" fillId="0" borderId="95" xfId="0" applyFont="1" applyBorder="1" applyAlignment="1">
      <alignment horizontal="left" vertical="center" wrapText="1"/>
    </xf>
    <xf numFmtId="0" fontId="36" fillId="31" borderId="93" xfId="0" applyFont="1" applyFill="1" applyBorder="1" applyAlignment="1">
      <alignment horizontal="center" vertical="center" wrapText="1"/>
    </xf>
    <xf numFmtId="0" fontId="36" fillId="31" borderId="94" xfId="0" applyFont="1" applyFill="1" applyBorder="1" applyAlignment="1">
      <alignment horizontal="center" vertical="center" wrapText="1"/>
    </xf>
    <xf numFmtId="0" fontId="36" fillId="31" borderId="95" xfId="0" applyFont="1" applyFill="1" applyBorder="1" applyAlignment="1">
      <alignment horizontal="center" vertical="center" wrapText="1"/>
    </xf>
    <xf numFmtId="0" fontId="36" fillId="31" borderId="85" xfId="0" applyFont="1" applyFill="1" applyBorder="1" applyAlignment="1">
      <alignment horizontal="center" vertical="center" wrapText="1"/>
    </xf>
    <xf numFmtId="0" fontId="36" fillId="31" borderId="87" xfId="0" applyFont="1" applyFill="1" applyBorder="1" applyAlignment="1">
      <alignment horizontal="center" vertical="center" wrapText="1"/>
    </xf>
    <xf numFmtId="0" fontId="36" fillId="31" borderId="91" xfId="0" applyFont="1" applyFill="1" applyBorder="1" applyAlignment="1">
      <alignment horizontal="center" vertical="center" wrapText="1"/>
    </xf>
    <xf numFmtId="0" fontId="36" fillId="31" borderId="92" xfId="0" applyFont="1" applyFill="1" applyBorder="1" applyAlignment="1">
      <alignment horizontal="center" vertical="center" wrapText="1"/>
    </xf>
    <xf numFmtId="0" fontId="36" fillId="31" borderId="88" xfId="0" applyFont="1" applyFill="1" applyBorder="1" applyAlignment="1">
      <alignment horizontal="center" vertical="center" wrapText="1"/>
    </xf>
    <xf numFmtId="0" fontId="36" fillId="31" borderId="90" xfId="0" applyFont="1" applyFill="1" applyBorder="1" applyAlignment="1">
      <alignment horizontal="center" vertical="center" wrapText="1"/>
    </xf>
    <xf numFmtId="0" fontId="36" fillId="31" borderId="93" xfId="0" applyFont="1" applyFill="1" applyBorder="1" applyAlignment="1">
      <alignment horizontal="justify" vertical="center" wrapText="1"/>
    </xf>
    <xf numFmtId="0" fontId="36" fillId="31" borderId="94" xfId="0" applyFont="1" applyFill="1" applyBorder="1" applyAlignment="1">
      <alignment horizontal="justify" vertical="center" wrapText="1"/>
    </xf>
    <xf numFmtId="0" fontId="36" fillId="31" borderId="95" xfId="0" applyFont="1" applyFill="1" applyBorder="1" applyAlignment="1">
      <alignment horizontal="justify" vertical="center" wrapText="1"/>
    </xf>
    <xf numFmtId="0" fontId="0" fillId="24" borderId="31" xfId="0" applyFont="1" applyFill="1" applyBorder="1" applyAlignment="1">
      <alignment horizontal="center" vertical="center" wrapText="1"/>
    </xf>
    <xf numFmtId="0" fontId="0" fillId="24" borderId="32" xfId="0" applyFont="1" applyFill="1" applyBorder="1" applyAlignment="1">
      <alignment horizontal="center" vertical="center" wrapText="1"/>
    </xf>
    <xf numFmtId="0" fontId="82" fillId="29" borderId="78" xfId="0" applyFont="1" applyFill="1" applyBorder="1" applyAlignment="1">
      <alignment horizontal="center"/>
    </xf>
    <xf numFmtId="0" fontId="82" fillId="29" borderId="80" xfId="0" applyFont="1" applyFill="1" applyBorder="1" applyAlignment="1">
      <alignment horizontal="center"/>
    </xf>
    <xf numFmtId="0" fontId="82" fillId="29" borderId="52" xfId="0" applyFont="1" applyFill="1" applyBorder="1" applyAlignment="1">
      <alignment horizontal="center"/>
    </xf>
    <xf numFmtId="0" fontId="82" fillId="29" borderId="81" xfId="0" applyFont="1" applyFill="1" applyBorder="1" applyAlignment="1">
      <alignment horizontal="center"/>
    </xf>
    <xf numFmtId="0" fontId="67" fillId="29" borderId="35" xfId="0" applyFont="1" applyFill="1" applyBorder="1" applyAlignment="1">
      <alignment horizontal="center" vertical="center" wrapText="1"/>
    </xf>
    <xf numFmtId="0" fontId="66" fillId="29" borderId="29" xfId="0" applyFont="1" applyFill="1" applyBorder="1" applyAlignment="1">
      <alignment horizontal="center" vertical="center"/>
    </xf>
    <xf numFmtId="0" fontId="0" fillId="0" borderId="31" xfId="0" applyFont="1" applyBorder="1" applyAlignment="1">
      <alignment horizontal="center" vertical="center" wrapText="1"/>
    </xf>
    <xf numFmtId="0" fontId="83" fillId="28" borderId="37" xfId="0" applyFont="1" applyFill="1" applyBorder="1" applyAlignment="1">
      <alignment horizontal="center"/>
    </xf>
    <xf numFmtId="0" fontId="83" fillId="28" borderId="29" xfId="0" applyFont="1" applyFill="1" applyBorder="1" applyAlignment="1">
      <alignment horizontal="center"/>
    </xf>
    <xf numFmtId="0" fontId="83" fillId="28" borderId="38" xfId="0" applyFont="1" applyFill="1" applyBorder="1" applyAlignment="1">
      <alignment horizontal="center"/>
    </xf>
    <xf numFmtId="0" fontId="68" fillId="28" borderId="23" xfId="0" applyFont="1" applyFill="1" applyBorder="1" applyAlignment="1">
      <alignment horizontal="center" vertical="center"/>
    </xf>
    <xf numFmtId="0" fontId="35" fillId="24" borderId="56" xfId="0" applyFont="1" applyFill="1" applyBorder="1" applyAlignment="1">
      <alignment horizontal="center" vertical="center" wrapText="1"/>
    </xf>
    <xf numFmtId="0" fontId="35" fillId="24" borderId="31" xfId="0" applyFont="1" applyFill="1" applyBorder="1" applyAlignment="1">
      <alignment horizontal="center" vertical="center" wrapText="1"/>
    </xf>
    <xf numFmtId="0" fontId="35" fillId="0" borderId="31" xfId="0" applyFont="1" applyFill="1" applyBorder="1" applyAlignment="1">
      <alignment horizontal="center" vertical="center" wrapText="1"/>
    </xf>
    <xf numFmtId="0" fontId="79" fillId="28" borderId="37" xfId="0" applyFont="1" applyFill="1" applyBorder="1" applyAlignment="1">
      <alignment horizontal="center"/>
    </xf>
    <xf numFmtId="0" fontId="79" fillId="28" borderId="29" xfId="0" applyFont="1" applyFill="1" applyBorder="1" applyAlignment="1">
      <alignment horizontal="center"/>
    </xf>
    <xf numFmtId="0" fontId="79" fillId="28" borderId="38" xfId="0" applyFont="1" applyFill="1" applyBorder="1" applyAlignment="1">
      <alignment horizontal="center"/>
    </xf>
    <xf numFmtId="0" fontId="66" fillId="28" borderId="31" xfId="0" applyFont="1" applyFill="1" applyBorder="1" applyAlignment="1">
      <alignment horizontal="center" vertical="center"/>
    </xf>
    <xf numFmtId="0" fontId="66" fillId="28" borderId="10" xfId="0" applyFont="1" applyFill="1" applyBorder="1" applyAlignment="1">
      <alignment horizontal="center" vertical="center"/>
    </xf>
    <xf numFmtId="0" fontId="25" fillId="24" borderId="31" xfId="0" applyFont="1" applyFill="1" applyBorder="1" applyAlignment="1">
      <alignment horizontal="center" vertical="center" wrapText="1"/>
    </xf>
    <xf numFmtId="0" fontId="25" fillId="24" borderId="32" xfId="0" applyFont="1" applyFill="1" applyBorder="1" applyAlignment="1">
      <alignment horizontal="center" vertical="center" wrapText="1"/>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rmal 3 2" xfId="55"/>
    <cellStyle name="Normal_Hoja1" xfId="56"/>
    <cellStyle name="Notas" xfId="57"/>
    <cellStyle name="Percent" xfId="58"/>
    <cellStyle name="Porcentaje 2" xfId="59"/>
    <cellStyle name="Porcentaje 2 2" xfId="60"/>
    <cellStyle name="Salida" xfId="61"/>
    <cellStyle name="Texto de advertencia" xfId="62"/>
    <cellStyle name="Texto explicativo" xfId="63"/>
    <cellStyle name="Título" xfId="64"/>
    <cellStyle name="Título 1" xfId="65"/>
    <cellStyle name="Título 2" xfId="66"/>
    <cellStyle name="Título 3" xfId="67"/>
    <cellStyle name="Total" xfId="68"/>
  </cellStyles>
  <dxfs count="358">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92D05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22</xdr:col>
      <xdr:colOff>190500</xdr:colOff>
      <xdr:row>52</xdr:row>
      <xdr:rowOff>161925</xdr:rowOff>
    </xdr:from>
    <xdr:to>
      <xdr:col>22</xdr:col>
      <xdr:colOff>5295900</xdr:colOff>
      <xdr:row>52</xdr:row>
      <xdr:rowOff>4305300</xdr:rowOff>
    </xdr:to>
    <xdr:pic>
      <xdr:nvPicPr>
        <xdr:cNvPr id="1" name="2 Imagen"/>
        <xdr:cNvPicPr preferRelativeResize="1">
          <a:picLocks noChangeAspect="1"/>
        </xdr:cNvPicPr>
      </xdr:nvPicPr>
      <xdr:blipFill>
        <a:blip r:embed="rId1"/>
        <a:stretch>
          <a:fillRect/>
        </a:stretch>
      </xdr:blipFill>
      <xdr:spPr>
        <a:xfrm>
          <a:off x="34832925" y="65512950"/>
          <a:ext cx="5105400" cy="4143375"/>
        </a:xfrm>
        <a:prstGeom prst="rect">
          <a:avLst/>
        </a:prstGeom>
        <a:noFill/>
        <a:ln w="9525" cmpd="sng">
          <a:noFill/>
        </a:ln>
      </xdr:spPr>
    </xdr:pic>
    <xdr:clientData/>
  </xdr:twoCellAnchor>
  <xdr:twoCellAnchor editAs="oneCell">
    <xdr:from>
      <xdr:col>22</xdr:col>
      <xdr:colOff>28575</xdr:colOff>
      <xdr:row>51</xdr:row>
      <xdr:rowOff>209550</xdr:rowOff>
    </xdr:from>
    <xdr:to>
      <xdr:col>22</xdr:col>
      <xdr:colOff>5543550</xdr:colOff>
      <xdr:row>51</xdr:row>
      <xdr:rowOff>1533525</xdr:rowOff>
    </xdr:to>
    <xdr:pic>
      <xdr:nvPicPr>
        <xdr:cNvPr id="2" name="3 Imagen"/>
        <xdr:cNvPicPr preferRelativeResize="1">
          <a:picLocks noChangeAspect="1"/>
        </xdr:cNvPicPr>
      </xdr:nvPicPr>
      <xdr:blipFill>
        <a:blip r:embed="rId2"/>
        <a:stretch>
          <a:fillRect/>
        </a:stretch>
      </xdr:blipFill>
      <xdr:spPr>
        <a:xfrm>
          <a:off x="34671000" y="63541275"/>
          <a:ext cx="5514975" cy="13144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intranet/Users\hoslanders\AppData\Local\Microsoft\Windows\INetCache\Content.Outlook\5K9YZD10\Formato%20Estrategia%20de%20Racionalizaci&#243;n.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intranet/Users\hoslanders\AppData\Local\Microsoft\Windows\INetCache\Content.Outlook\HR5RA8VK\Racionalizaci&#243;n%20CONSOLIDADA%20DEF(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3">
        <row r="2">
          <cell r="C2" t="str">
            <v>Central</v>
          </cell>
          <cell r="D2" t="str">
            <v>Escoger opción</v>
          </cell>
          <cell r="E2">
            <v>2013</v>
          </cell>
          <cell r="F2" t="str">
            <v>Factores Externos y/o Internos</v>
          </cell>
        </row>
        <row r="3">
          <cell r="C3" t="str">
            <v>Descentralizado</v>
          </cell>
          <cell r="D3" t="str">
            <v>Bogotá D.C</v>
          </cell>
          <cell r="E3">
            <v>2014</v>
          </cell>
          <cell r="F3" t="str">
            <v>GRAT</v>
          </cell>
        </row>
        <row r="4">
          <cell r="D4" t="str">
            <v>Amazonas</v>
          </cell>
          <cell r="E4">
            <v>2015</v>
          </cell>
          <cell r="F4" t="str">
            <v>Cumplimiento de disposiciones legales</v>
          </cell>
        </row>
        <row r="5">
          <cell r="D5" t="str">
            <v>Antioquia</v>
          </cell>
          <cell r="E5">
            <v>2016</v>
          </cell>
          <cell r="F5" t="str">
            <v>Iniciativa de la institución</v>
          </cell>
        </row>
        <row r="6">
          <cell r="D6" t="str">
            <v>Arauca</v>
          </cell>
        </row>
        <row r="7">
          <cell r="D7" t="str">
            <v>Atlántico</v>
          </cell>
        </row>
        <row r="8">
          <cell r="D8" t="str">
            <v>Bolívar</v>
          </cell>
        </row>
        <row r="9">
          <cell r="D9" t="str">
            <v>Boyacá</v>
          </cell>
        </row>
        <row r="10">
          <cell r="D10" t="str">
            <v>Caldas</v>
          </cell>
        </row>
        <row r="11">
          <cell r="D11" t="str">
            <v>Caquetá</v>
          </cell>
        </row>
        <row r="12">
          <cell r="D12" t="str">
            <v>Casanare</v>
          </cell>
        </row>
        <row r="13">
          <cell r="D13" t="str">
            <v>Cauca</v>
          </cell>
        </row>
        <row r="14">
          <cell r="D14" t="str">
            <v>Cesar</v>
          </cell>
        </row>
        <row r="15">
          <cell r="D15" t="str">
            <v>Choco</v>
          </cell>
        </row>
        <row r="16">
          <cell r="D16" t="str">
            <v>Córdoba</v>
          </cell>
        </row>
        <row r="17">
          <cell r="D17" t="str">
            <v>Cundinamarca</v>
          </cell>
        </row>
        <row r="18">
          <cell r="D18" t="str">
            <v>Guainía</v>
          </cell>
        </row>
        <row r="19">
          <cell r="D19" t="str">
            <v>Guaviare</v>
          </cell>
        </row>
        <row r="20">
          <cell r="D20" t="str">
            <v>Huila</v>
          </cell>
        </row>
        <row r="21">
          <cell r="D21" t="str">
            <v>La Guajira</v>
          </cell>
        </row>
        <row r="22">
          <cell r="D22" t="str">
            <v>Magdalena</v>
          </cell>
        </row>
        <row r="23">
          <cell r="D23" t="str">
            <v>Meta</v>
          </cell>
        </row>
        <row r="24">
          <cell r="D24" t="str">
            <v>Nariño</v>
          </cell>
        </row>
        <row r="25">
          <cell r="D25" t="str">
            <v>Norte de Santander</v>
          </cell>
        </row>
        <row r="26">
          <cell r="D26" t="str">
            <v>Putumayo</v>
          </cell>
        </row>
        <row r="27">
          <cell r="D27" t="str">
            <v>Quindío</v>
          </cell>
        </row>
        <row r="28">
          <cell r="D28" t="str">
            <v>Risaralda</v>
          </cell>
        </row>
        <row r="29">
          <cell r="D29" t="str">
            <v>San Andrés y Providencia</v>
          </cell>
        </row>
        <row r="30">
          <cell r="D30" t="str">
            <v>Santander</v>
          </cell>
        </row>
        <row r="31">
          <cell r="D31" t="str">
            <v>Sucre</v>
          </cell>
        </row>
        <row r="32">
          <cell r="D32" t="str">
            <v>Tolima</v>
          </cell>
        </row>
        <row r="33">
          <cell r="D33" t="str">
            <v>Valle del Cauca</v>
          </cell>
        </row>
        <row r="34">
          <cell r="D34" t="str">
            <v>Vaupes</v>
          </cell>
        </row>
        <row r="35">
          <cell r="D35" t="str">
            <v>Vichada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 val="Gráfico1"/>
    </sheetNames>
    <sheetDataSet>
      <sheetData sheetId="0">
        <row r="25">
          <cell r="D25" t="str">
            <v>Extensión de horarios  de atención</v>
          </cell>
        </row>
        <row r="26">
          <cell r="D26" t="str">
            <v>Ampliación de puntos de atención</v>
          </cell>
        </row>
        <row r="27">
          <cell r="D27" t="str">
            <v>Reducción de pasos para el ciudadano</v>
          </cell>
        </row>
        <row r="28">
          <cell r="D28" t="str">
            <v>Optimización de los procesos o procedimientos internos</v>
          </cell>
        </row>
        <row r="29">
          <cell r="D29" t="str">
            <v>Reducción de tiempo de duración del trámite/OPA</v>
          </cell>
        </row>
        <row r="30">
          <cell r="D30" t="str">
            <v>Ampliación de canales de obtención del resultado</v>
          </cell>
        </row>
        <row r="31">
          <cell r="D31" t="str">
            <v>Formularios diligenciados en línea</v>
          </cell>
        </row>
        <row r="32">
          <cell r="D32" t="str">
            <v>Pago en línea</v>
          </cell>
        </row>
        <row r="33">
          <cell r="D33" t="str">
            <v>Envío de documentos electrónicos</v>
          </cell>
        </row>
        <row r="34">
          <cell r="D34" t="str">
            <v>Disponer de mecanismos de seguimiento al estado del trámite/OPA</v>
          </cell>
        </row>
        <row r="35">
          <cell r="D35" t="str">
            <v>Firma electrónica</v>
          </cell>
        </row>
        <row r="36">
          <cell r="D36" t="str">
            <v>Trámite/OPA total en línea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www.supersociedades.gov.co/nuestra_entidad/EstOrgTal/Paginas/Reporte-2018.aspx" TargetMode="External" /><Relationship Id="rId2" Type="http://schemas.openxmlformats.org/officeDocument/2006/relationships/hyperlink" Target="https://www.supersociedades.gov.co/nuestra_entidad/Contratacion/Paginas/Reporte-2018.aspx" TargetMode="External" /><Relationship Id="rId3" Type="http://schemas.openxmlformats.org/officeDocument/2006/relationships/hyperlink" Target="https://www.supersociedades.gov.co/Servicio_Ciudadano/Transparencia-y-acceso-a-Informacion-Publica/Paginas/cumplimiento-ley-1712-de-2014.aspx" TargetMode="External" /><Relationship Id="rId4" Type="http://schemas.openxmlformats.org/officeDocument/2006/relationships/hyperlink" Target="https://www.supersociedades.gov.co/Servicio_Ciudadano/Transparencia-y-acceso-a-Informacion-Publica/Paginas/Activos-de-Informaci&#243;n-clasificada-y-reservada-.aspx" TargetMode="External" /><Relationship Id="rId5" Type="http://schemas.openxmlformats.org/officeDocument/2006/relationships/hyperlink" Target="https://www.supersociedades.gov.co/Servicio_Ciudadano/Transparencia-y-acceso-a-Informacion-Publica/Documents/Circular%20interna%20Valor%20Copias%20-2018-01-001430-000.pdf" TargetMode="External" /><Relationship Id="rId6" Type="http://schemas.openxmlformats.org/officeDocument/2006/relationships/hyperlink" Target="https://www.supersociedades.gov.co/nuestra_entidad/Paginas/Reporte-Mensual-2018.aspx" TargetMode="External" /><Relationship Id="rId7" Type="http://schemas.openxmlformats.org/officeDocument/2006/relationships/hyperlink" Target="https://gestion.sigep.gov.co/" TargetMode="External" /><Relationship Id="rId8"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hyperlink" Target="../../../../../../SISTEMA_INTEGRADO/Documentos%20Estrategica/DOCUMENTOS/GE-M-001%20Manual%20de%20buen%20gobierno.pdf" TargetMode="External" /><Relationship Id="rId2" Type="http://schemas.openxmlformats.org/officeDocument/2006/relationships/hyperlink" Target="http://capacitacionvirtual.supersociedades.gov.co/course/index.php?categoryid=3" TargetMode="External" /><Relationship Id="rId3"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hyperlink" Target="\\intranet\RepGContratos\Documentos%20compartidos\2017" TargetMode="External" /><Relationship Id="rId2" Type="http://schemas.openxmlformats.org/officeDocument/2006/relationships/hyperlink" Target="http://www.supersociedades.gov.co/superintendencia/normatividad/conceptos/conceptos-juridicos/Paginas/ConceptosJuridicos.aspx" TargetMode="External" /><Relationship Id="rId3" Type="http://schemas.openxmlformats.org/officeDocument/2006/relationships/comments" Target="../comments2.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supersociedades.gov.co/Servicio_Ciudadano/anticorrupcion_atencion_ciudadano/Paginas/default.aspx" TargetMode="External" /><Relationship Id="rId2" Type="http://schemas.openxmlformats.org/officeDocument/2006/relationships/hyperlink" Target="https://www.supersociedades.gov.co/Servicio_Ciudadano/anticorrupcion_atencion_ciudadano/Paginas/default.aspx" TargetMode="Externa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supersociedades.gov.co/nuestra_entidad/normatividad/SitesPages/Conceptos-Juridicos.aspx" TargetMode="External" /><Relationship Id="rId2" Type="http://schemas.openxmlformats.org/officeDocument/2006/relationships/comments" Target="../comments4.xml" /><Relationship Id="rId3" Type="http://schemas.openxmlformats.org/officeDocument/2006/relationships/vmlDrawing" Target="../drawings/vmlDrawing2.v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supersociedades.gov.co/nuestra_entidad/Control/Documents/Informe_Consolidado_rendicion_de_cuentas.pdf" TargetMode="External" /><Relationship Id="rId2" Type="http://schemas.openxmlformats.org/officeDocument/2006/relationships/hyperlink" Target="https://www.supersociedades.gov.co/nuestra_entidad/Control/Lists/encuesta_seleccion_temas_rendicion_2018/NewForm.aspx" TargetMode="Externa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s://www.supersociedades.gov.co/nuestra_entidad/Control/Documents/Informe_foro_interactivo_serivicos_atencion_al_ciudadano.pdf" TargetMode="External" /><Relationship Id="rId2" Type="http://schemas.openxmlformats.org/officeDocument/2006/relationships/hyperlink" Target="https://www.supersociedades.gov.co/nuestra_entidad/Control/Paginas/Foros_y-Chat_Virtuales2018.aspx" TargetMode="Externa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M25"/>
  <sheetViews>
    <sheetView zoomScalePageLayoutView="0" workbookViewId="0" topLeftCell="A7">
      <selection activeCell="D37" sqref="D37"/>
    </sheetView>
  </sheetViews>
  <sheetFormatPr defaultColWidth="11.421875" defaultRowHeight="12.75"/>
  <cols>
    <col min="1" max="1" width="3.8515625" style="1" customWidth="1"/>
    <col min="2" max="2" width="2.7109375" style="1" customWidth="1"/>
    <col min="3" max="3" width="31.00390625" style="1" customWidth="1"/>
    <col min="4" max="6" width="10.7109375" style="1" customWidth="1"/>
    <col min="7" max="7" width="31.00390625" style="1" customWidth="1"/>
    <col min="8" max="10" width="10.7109375" style="1" customWidth="1"/>
    <col min="11" max="11" width="31.00390625" style="1" customWidth="1"/>
    <col min="12" max="12" width="2.7109375" style="1" customWidth="1"/>
    <col min="13" max="16384" width="11.421875" style="1" customWidth="1"/>
  </cols>
  <sheetData>
    <row r="1" ht="13.5" thickBot="1"/>
    <row r="2" spans="2:13" ht="29.25" customHeight="1" thickBot="1">
      <c r="B2" s="544" t="s">
        <v>137</v>
      </c>
      <c r="C2" s="545"/>
      <c r="D2" s="545"/>
      <c r="E2" s="545"/>
      <c r="F2" s="545"/>
      <c r="G2" s="545"/>
      <c r="H2" s="545"/>
      <c r="I2" s="545"/>
      <c r="J2" s="545"/>
      <c r="K2" s="545"/>
      <c r="L2" s="546"/>
      <c r="M2" s="45"/>
    </row>
    <row r="3" spans="2:12" ht="12.75">
      <c r="B3" s="46"/>
      <c r="C3" s="46"/>
      <c r="D3" s="46"/>
      <c r="E3" s="46"/>
      <c r="F3" s="46"/>
      <c r="G3" s="46"/>
      <c r="H3" s="46"/>
      <c r="I3" s="46"/>
      <c r="J3" s="46"/>
      <c r="K3" s="46"/>
      <c r="L3" s="46"/>
    </row>
    <row r="4" spans="2:12" ht="12.75">
      <c r="B4" s="46"/>
      <c r="C4" s="46"/>
      <c r="D4" s="46"/>
      <c r="E4" s="46"/>
      <c r="F4" s="46"/>
      <c r="G4" s="46"/>
      <c r="H4" s="46"/>
      <c r="I4" s="46"/>
      <c r="J4" s="46"/>
      <c r="K4" s="46"/>
      <c r="L4" s="46"/>
    </row>
    <row r="5" spans="2:12" ht="18.75">
      <c r="B5" s="46"/>
      <c r="C5" s="47" t="s">
        <v>138</v>
      </c>
      <c r="D5" s="547" t="s">
        <v>139</v>
      </c>
      <c r="E5" s="547"/>
      <c r="F5" s="547"/>
      <c r="G5" s="547"/>
      <c r="H5" s="547"/>
      <c r="I5" s="547"/>
      <c r="J5" s="547"/>
      <c r="K5" s="547"/>
      <c r="L5" s="547"/>
    </row>
    <row r="6" spans="2:12" ht="18.75">
      <c r="B6" s="46"/>
      <c r="C6" s="47" t="s">
        <v>140</v>
      </c>
      <c r="D6" s="547">
        <v>2018</v>
      </c>
      <c r="E6" s="547"/>
      <c r="F6" s="547"/>
      <c r="G6" s="547"/>
      <c r="H6" s="547"/>
      <c r="I6" s="547"/>
      <c r="J6" s="547"/>
      <c r="K6" s="547"/>
      <c r="L6" s="547"/>
    </row>
    <row r="7" spans="2:12" ht="18.75">
      <c r="B7" s="46"/>
      <c r="C7" s="47" t="s">
        <v>651</v>
      </c>
      <c r="D7" s="548">
        <v>43125</v>
      </c>
      <c r="E7" s="547"/>
      <c r="F7" s="547"/>
      <c r="G7" s="547"/>
      <c r="H7" s="547"/>
      <c r="I7" s="547"/>
      <c r="J7" s="547"/>
      <c r="K7" s="547"/>
      <c r="L7" s="547"/>
    </row>
    <row r="8" spans="2:12" ht="12.75">
      <c r="B8" s="46"/>
      <c r="C8" s="46"/>
      <c r="D8" s="46"/>
      <c r="E8" s="46"/>
      <c r="F8" s="46"/>
      <c r="G8" s="46"/>
      <c r="H8" s="46"/>
      <c r="I8" s="46"/>
      <c r="J8" s="46"/>
      <c r="K8" s="46"/>
      <c r="L8" s="46"/>
    </row>
    <row r="9" spans="2:12" ht="12.75">
      <c r="B9" s="46"/>
      <c r="C9" s="46"/>
      <c r="D9" s="46"/>
      <c r="E9" s="46"/>
      <c r="F9" s="46"/>
      <c r="G9" s="46"/>
      <c r="H9" s="46"/>
      <c r="I9" s="46"/>
      <c r="J9" s="46"/>
      <c r="K9" s="46"/>
      <c r="L9" s="46"/>
    </row>
    <row r="10" spans="2:12" ht="12.75">
      <c r="B10" s="46"/>
      <c r="C10" s="46"/>
      <c r="D10" s="46"/>
      <c r="E10" s="46"/>
      <c r="F10" s="46"/>
      <c r="G10" s="46"/>
      <c r="H10" s="46"/>
      <c r="I10" s="46"/>
      <c r="J10" s="46"/>
      <c r="K10" s="46"/>
      <c r="L10" s="46"/>
    </row>
    <row r="11" spans="2:12" ht="13.5" thickBot="1">
      <c r="B11" s="46"/>
      <c r="C11" s="46"/>
      <c r="D11" s="46"/>
      <c r="E11" s="46"/>
      <c r="F11" s="46"/>
      <c r="G11" s="46"/>
      <c r="H11" s="46"/>
      <c r="I11" s="46"/>
      <c r="J11" s="46"/>
      <c r="K11" s="46"/>
      <c r="L11" s="46"/>
    </row>
    <row r="12" spans="2:12" ht="9" customHeight="1" thickBot="1">
      <c r="B12" s="48"/>
      <c r="C12" s="49"/>
      <c r="D12" s="49"/>
      <c r="E12" s="49"/>
      <c r="F12" s="49"/>
      <c r="G12" s="49"/>
      <c r="H12" s="49"/>
      <c r="I12" s="49"/>
      <c r="J12" s="49"/>
      <c r="K12" s="49"/>
      <c r="L12" s="50"/>
    </row>
    <row r="13" spans="2:12" s="338" customFormat="1" ht="42" customHeight="1">
      <c r="B13" s="334"/>
      <c r="C13" s="335" t="s">
        <v>141</v>
      </c>
      <c r="D13" s="336"/>
      <c r="E13" s="336"/>
      <c r="F13" s="336"/>
      <c r="G13" s="549" t="s">
        <v>142</v>
      </c>
      <c r="H13" s="336"/>
      <c r="I13" s="336"/>
      <c r="J13" s="336"/>
      <c r="K13" s="549" t="s">
        <v>143</v>
      </c>
      <c r="L13" s="337"/>
    </row>
    <row r="14" spans="2:12" s="338" customFormat="1" ht="31.5" customHeight="1" thickBot="1">
      <c r="B14" s="339"/>
      <c r="C14" s="340" t="s">
        <v>144</v>
      </c>
      <c r="D14" s="336"/>
      <c r="E14" s="336"/>
      <c r="F14" s="336"/>
      <c r="G14" s="550"/>
      <c r="H14" s="336"/>
      <c r="I14" s="336"/>
      <c r="J14" s="336"/>
      <c r="K14" s="550"/>
      <c r="L14" s="337"/>
    </row>
    <row r="15" spans="2:12" s="338" customFormat="1" ht="12.75">
      <c r="B15" s="339"/>
      <c r="C15" s="336"/>
      <c r="D15" s="336"/>
      <c r="E15" s="336"/>
      <c r="F15" s="336"/>
      <c r="G15" s="336"/>
      <c r="H15" s="336"/>
      <c r="I15" s="336"/>
      <c r="J15" s="336"/>
      <c r="K15" s="341"/>
      <c r="L15" s="337"/>
    </row>
    <row r="16" spans="2:12" s="338" customFormat="1" ht="13.5" thickBot="1">
      <c r="B16" s="339"/>
      <c r="C16" s="336"/>
      <c r="D16" s="336"/>
      <c r="E16" s="336"/>
      <c r="F16" s="336"/>
      <c r="G16" s="336"/>
      <c r="H16" s="336"/>
      <c r="I16" s="336"/>
      <c r="J16" s="336"/>
      <c r="K16" s="341"/>
      <c r="L16" s="337"/>
    </row>
    <row r="17" spans="2:12" s="338" customFormat="1" ht="45" customHeight="1">
      <c r="B17" s="339"/>
      <c r="C17" s="335" t="s">
        <v>145</v>
      </c>
      <c r="D17" s="542"/>
      <c r="E17" s="542"/>
      <c r="F17" s="542"/>
      <c r="G17" s="335" t="s">
        <v>146</v>
      </c>
      <c r="H17" s="543"/>
      <c r="I17" s="543"/>
      <c r="J17" s="543"/>
      <c r="K17" s="335" t="s">
        <v>147</v>
      </c>
      <c r="L17" s="337"/>
    </row>
    <row r="18" spans="2:12" s="338" customFormat="1" ht="9" customHeight="1">
      <c r="B18" s="339"/>
      <c r="C18" s="336"/>
      <c r="D18" s="336"/>
      <c r="E18" s="336"/>
      <c r="F18" s="336"/>
      <c r="G18" s="336"/>
      <c r="H18" s="336"/>
      <c r="I18" s="336"/>
      <c r="J18" s="336"/>
      <c r="K18" s="341"/>
      <c r="L18" s="337"/>
    </row>
    <row r="19" spans="2:12" s="338" customFormat="1" ht="13.5" thickBot="1">
      <c r="B19" s="339"/>
      <c r="C19" s="336"/>
      <c r="D19" s="336"/>
      <c r="E19" s="336"/>
      <c r="F19" s="336"/>
      <c r="G19" s="336"/>
      <c r="H19" s="336"/>
      <c r="I19" s="336"/>
      <c r="J19" s="336"/>
      <c r="K19" s="341"/>
      <c r="L19" s="337"/>
    </row>
    <row r="20" spans="2:12" s="338" customFormat="1" ht="48.75" customHeight="1">
      <c r="B20" s="339"/>
      <c r="C20" s="336"/>
      <c r="D20" s="336"/>
      <c r="E20" s="336"/>
      <c r="F20" s="336"/>
      <c r="G20" s="335" t="s">
        <v>611</v>
      </c>
      <c r="H20" s="336"/>
      <c r="I20" s="336"/>
      <c r="J20" s="336"/>
      <c r="K20" s="341"/>
      <c r="L20" s="337"/>
    </row>
    <row r="21" spans="2:12" s="41" customFormat="1" ht="14.25" customHeight="1" thickBot="1">
      <c r="B21" s="342"/>
      <c r="C21" s="343"/>
      <c r="D21" s="343"/>
      <c r="E21" s="343"/>
      <c r="F21" s="343"/>
      <c r="G21" s="343"/>
      <c r="H21" s="343"/>
      <c r="I21" s="343"/>
      <c r="J21" s="343"/>
      <c r="K21" s="344"/>
      <c r="L21" s="345"/>
    </row>
    <row r="22" spans="3:10" ht="12.75">
      <c r="C22" s="51"/>
      <c r="D22" s="51"/>
      <c r="E22" s="51"/>
      <c r="F22" s="51"/>
      <c r="G22" s="51"/>
      <c r="H22" s="51"/>
      <c r="I22" s="51"/>
      <c r="J22" s="51"/>
    </row>
    <row r="23" spans="3:10" ht="12.75">
      <c r="C23" s="51"/>
      <c r="D23" s="51"/>
      <c r="E23" s="51"/>
      <c r="F23" s="51"/>
      <c r="G23" s="51"/>
      <c r="H23" s="51"/>
      <c r="I23" s="51"/>
      <c r="J23" s="51"/>
    </row>
    <row r="24" spans="3:10" ht="12.75">
      <c r="C24" s="51"/>
      <c r="D24" s="51"/>
      <c r="E24" s="51"/>
      <c r="F24" s="51"/>
      <c r="G24" s="51"/>
      <c r="H24" s="51"/>
      <c r="I24" s="51"/>
      <c r="J24" s="51"/>
    </row>
    <row r="25" spans="3:10" ht="12.75">
      <c r="C25" s="51"/>
      <c r="D25" s="51"/>
      <c r="E25" s="51"/>
      <c r="F25" s="51"/>
      <c r="G25" s="51"/>
      <c r="H25" s="51"/>
      <c r="I25" s="51"/>
      <c r="J25" s="51"/>
    </row>
  </sheetData>
  <sheetProtection/>
  <mergeCells count="8">
    <mergeCell ref="D17:F17"/>
    <mergeCell ref="H17:J17"/>
    <mergeCell ref="B2:L2"/>
    <mergeCell ref="D5:L5"/>
    <mergeCell ref="D6:L6"/>
    <mergeCell ref="D7:L7"/>
    <mergeCell ref="G13:G14"/>
    <mergeCell ref="K13:K14"/>
  </mergeCells>
  <hyperlinks>
    <hyperlink ref="G13" location="'Racionalización de trámites'!A1" display="Estratégia de racionalización de trámites"/>
    <hyperlink ref="K13" location="'Rendición de cuentas'!A1" display="Rendición de cuentas"/>
    <hyperlink ref="K17" location="'Iniciativas adicionales'!A1" display="Iniciativas adicionales"/>
    <hyperlink ref="C17" location="'Atención al Ciudadano'!A1" display="Mecanismos para mejorar la atención al ciudadano"/>
    <hyperlink ref="C13" location="'Gestión riesgo corrupción '!A1" display="Gestión del riesgo de corrupción"/>
    <hyperlink ref="C14" location="'Mapa de Riesgos'!A1" display="Mapa de riesgos de corrupción"/>
    <hyperlink ref="G17" location="'Transparencia y acceso a la in'!A1" display="Transparencia y acceso a la información"/>
    <hyperlink ref="G20" location="'Participación ciudadana'!A1" display="Participación ciudadana"/>
    <hyperlink ref="G13:G14" location="'Racionalización trámites 1'!A1" display="Estratégia de racionalización de trámites"/>
  </hyperlinks>
  <printOp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dimension ref="B2:O20"/>
  <sheetViews>
    <sheetView zoomScale="70" zoomScaleNormal="70" zoomScalePageLayoutView="0" workbookViewId="0" topLeftCell="B7">
      <selection activeCell="B15" sqref="B15:B17"/>
    </sheetView>
  </sheetViews>
  <sheetFormatPr defaultColWidth="11.421875" defaultRowHeight="12.75"/>
  <cols>
    <col min="1" max="1" width="3.28125" style="1" customWidth="1"/>
    <col min="2" max="2" width="25.140625" style="64" customWidth="1"/>
    <col min="3" max="3" width="11.421875" style="1" customWidth="1"/>
    <col min="4" max="4" width="41.28125" style="1" customWidth="1"/>
    <col min="5" max="5" width="33.421875" style="1" customWidth="1"/>
    <col min="6" max="6" width="27.28125" style="1" customWidth="1"/>
    <col min="7" max="7" width="9.7109375" style="65" customWidth="1"/>
    <col min="8" max="8" width="12.140625" style="65" customWidth="1"/>
    <col min="9" max="9" width="18.7109375" style="1" customWidth="1"/>
    <col min="10" max="10" width="20.7109375" style="1" customWidth="1"/>
    <col min="11" max="11" width="22.00390625" style="1" customWidth="1"/>
    <col min="12" max="12" width="71.140625" style="1" customWidth="1"/>
    <col min="13" max="13" width="99.00390625" style="1" customWidth="1"/>
    <col min="14" max="14" width="13.8515625" style="65" customWidth="1"/>
    <col min="15" max="15" width="47.421875" style="1" customWidth="1"/>
    <col min="16" max="16384" width="11.421875" style="1" customWidth="1"/>
  </cols>
  <sheetData>
    <row r="1" ht="13.5" thickBot="1"/>
    <row r="2" spans="2:15" ht="28.5">
      <c r="B2" s="741" t="s">
        <v>201</v>
      </c>
      <c r="C2" s="742"/>
      <c r="D2" s="742"/>
      <c r="E2" s="742"/>
      <c r="F2" s="742"/>
      <c r="G2" s="742"/>
      <c r="H2" s="742"/>
      <c r="I2" s="742"/>
      <c r="J2" s="742"/>
      <c r="K2" s="742"/>
      <c r="L2" s="742"/>
      <c r="M2" s="742"/>
      <c r="N2" s="742"/>
      <c r="O2" s="743"/>
    </row>
    <row r="3" spans="2:15" s="122" customFormat="1" ht="27.75" customHeight="1" thickBot="1">
      <c r="B3" s="118" t="s">
        <v>156</v>
      </c>
      <c r="C3" s="744" t="s">
        <v>1</v>
      </c>
      <c r="D3" s="744"/>
      <c r="E3" s="119" t="s">
        <v>155</v>
      </c>
      <c r="F3" s="119" t="s">
        <v>11</v>
      </c>
      <c r="G3" s="119" t="s">
        <v>10</v>
      </c>
      <c r="H3" s="438" t="s">
        <v>157</v>
      </c>
      <c r="I3" s="119" t="s">
        <v>0</v>
      </c>
      <c r="J3" s="119" t="s">
        <v>3</v>
      </c>
      <c r="K3" s="119" t="s">
        <v>149</v>
      </c>
      <c r="L3" s="120" t="s">
        <v>150</v>
      </c>
      <c r="M3" s="120" t="s">
        <v>151</v>
      </c>
      <c r="N3" s="120" t="s">
        <v>152</v>
      </c>
      <c r="O3" s="121" t="s">
        <v>153</v>
      </c>
    </row>
    <row r="4" spans="2:15" ht="110.25" customHeight="1">
      <c r="B4" s="745" t="s">
        <v>202</v>
      </c>
      <c r="C4" s="326" t="s">
        <v>2</v>
      </c>
      <c r="D4" s="327" t="s">
        <v>203</v>
      </c>
      <c r="E4" s="327" t="s">
        <v>204</v>
      </c>
      <c r="F4" s="328" t="s">
        <v>205</v>
      </c>
      <c r="G4" s="329">
        <v>1</v>
      </c>
      <c r="H4" s="329" t="s">
        <v>159</v>
      </c>
      <c r="I4" s="328" t="s">
        <v>625</v>
      </c>
      <c r="J4" s="330">
        <v>43462</v>
      </c>
      <c r="K4" s="289">
        <v>43343</v>
      </c>
      <c r="L4" s="86" t="s">
        <v>1216</v>
      </c>
      <c r="M4" s="125" t="s">
        <v>1035</v>
      </c>
      <c r="N4" s="116">
        <v>0.666</v>
      </c>
      <c r="O4" s="63"/>
    </row>
    <row r="5" spans="2:15" ht="276.75" customHeight="1">
      <c r="B5" s="746"/>
      <c r="C5" s="296" t="s">
        <v>9</v>
      </c>
      <c r="D5" s="297" t="s">
        <v>610</v>
      </c>
      <c r="E5" s="297" t="s">
        <v>206</v>
      </c>
      <c r="F5" s="291" t="s">
        <v>207</v>
      </c>
      <c r="G5" s="298">
        <v>1</v>
      </c>
      <c r="H5" s="298" t="s">
        <v>159</v>
      </c>
      <c r="I5" s="291" t="s">
        <v>208</v>
      </c>
      <c r="J5" s="299">
        <v>43462</v>
      </c>
      <c r="K5" s="289">
        <v>43343</v>
      </c>
      <c r="L5" s="77" t="s">
        <v>1210</v>
      </c>
      <c r="M5" s="268" t="s">
        <v>1211</v>
      </c>
      <c r="N5" s="269">
        <v>1</v>
      </c>
      <c r="O5" s="270"/>
    </row>
    <row r="6" spans="2:15" ht="63" customHeight="1">
      <c r="B6" s="746"/>
      <c r="C6" s="296" t="s">
        <v>161</v>
      </c>
      <c r="D6" s="297" t="s">
        <v>209</v>
      </c>
      <c r="E6" s="297" t="s">
        <v>204</v>
      </c>
      <c r="F6" s="291" t="s">
        <v>205</v>
      </c>
      <c r="G6" s="298">
        <v>1</v>
      </c>
      <c r="H6" s="298" t="s">
        <v>159</v>
      </c>
      <c r="I6" s="291" t="s">
        <v>210</v>
      </c>
      <c r="J6" s="299">
        <v>43462</v>
      </c>
      <c r="K6" s="289">
        <v>43343</v>
      </c>
      <c r="L6" s="104" t="s">
        <v>1207</v>
      </c>
      <c r="M6" s="388" t="s">
        <v>1208</v>
      </c>
      <c r="N6" s="105">
        <v>0.666</v>
      </c>
      <c r="O6" s="111" t="s">
        <v>988</v>
      </c>
    </row>
    <row r="7" spans="2:15" ht="76.5" customHeight="1">
      <c r="B7" s="746"/>
      <c r="C7" s="296" t="s">
        <v>162</v>
      </c>
      <c r="D7" s="297" t="s">
        <v>211</v>
      </c>
      <c r="E7" s="297" t="s">
        <v>204</v>
      </c>
      <c r="F7" s="291" t="s">
        <v>205</v>
      </c>
      <c r="G7" s="298">
        <v>1</v>
      </c>
      <c r="H7" s="298" t="s">
        <v>159</v>
      </c>
      <c r="I7" s="291" t="s">
        <v>212</v>
      </c>
      <c r="J7" s="299">
        <v>43462</v>
      </c>
      <c r="K7" s="70">
        <v>43343</v>
      </c>
      <c r="L7" s="104" t="s">
        <v>1204</v>
      </c>
      <c r="M7" s="103" t="s">
        <v>995</v>
      </c>
      <c r="N7" s="105">
        <v>0.666</v>
      </c>
      <c r="O7" s="111" t="s">
        <v>996</v>
      </c>
    </row>
    <row r="8" spans="2:15" ht="112.5" customHeight="1">
      <c r="B8" s="746"/>
      <c r="C8" s="296" t="s">
        <v>213</v>
      </c>
      <c r="D8" s="297" t="s">
        <v>214</v>
      </c>
      <c r="E8" s="297" t="s">
        <v>215</v>
      </c>
      <c r="F8" s="291" t="s">
        <v>216</v>
      </c>
      <c r="G8" s="298">
        <v>1</v>
      </c>
      <c r="H8" s="298" t="s">
        <v>159</v>
      </c>
      <c r="I8" s="291" t="s">
        <v>217</v>
      </c>
      <c r="J8" s="299">
        <v>43462</v>
      </c>
      <c r="K8" s="70">
        <v>43343</v>
      </c>
      <c r="L8" s="104" t="s">
        <v>1202</v>
      </c>
      <c r="M8" s="123" t="s">
        <v>1036</v>
      </c>
      <c r="N8" s="116">
        <v>0.666</v>
      </c>
      <c r="O8" s="117"/>
    </row>
    <row r="9" spans="2:15" ht="78" customHeight="1">
      <c r="B9" s="746"/>
      <c r="C9" s="296" t="s">
        <v>880</v>
      </c>
      <c r="D9" s="297" t="s">
        <v>633</v>
      </c>
      <c r="E9" s="283" t="s">
        <v>640</v>
      </c>
      <c r="F9" s="283" t="s">
        <v>634</v>
      </c>
      <c r="G9" s="53">
        <v>2</v>
      </c>
      <c r="H9" s="53" t="s">
        <v>159</v>
      </c>
      <c r="I9" s="72" t="s">
        <v>635</v>
      </c>
      <c r="J9" s="81">
        <v>43463</v>
      </c>
      <c r="K9" s="70">
        <v>43343</v>
      </c>
      <c r="L9" s="104" t="s">
        <v>1212</v>
      </c>
      <c r="M9" s="419" t="s">
        <v>1213</v>
      </c>
      <c r="N9" s="116">
        <v>0.5</v>
      </c>
      <c r="O9" s="117"/>
    </row>
    <row r="10" spans="2:15" ht="122.25" customHeight="1">
      <c r="B10" s="746"/>
      <c r="C10" s="292" t="s">
        <v>881</v>
      </c>
      <c r="D10" s="293" t="s">
        <v>644</v>
      </c>
      <c r="E10" s="293" t="s">
        <v>645</v>
      </c>
      <c r="F10" s="294" t="s">
        <v>937</v>
      </c>
      <c r="G10" s="295">
        <v>1</v>
      </c>
      <c r="H10" s="295" t="s">
        <v>159</v>
      </c>
      <c r="I10" s="294" t="s">
        <v>646</v>
      </c>
      <c r="J10" s="299">
        <v>43462</v>
      </c>
      <c r="K10" s="70">
        <v>43343</v>
      </c>
      <c r="L10" s="104" t="s">
        <v>1226</v>
      </c>
      <c r="M10" s="123" t="s">
        <v>1217</v>
      </c>
      <c r="N10" s="116">
        <v>0.666</v>
      </c>
      <c r="O10" s="117"/>
    </row>
    <row r="11" spans="2:15" s="85" customFormat="1" ht="104.25" customHeight="1">
      <c r="B11" s="746" t="s">
        <v>218</v>
      </c>
      <c r="C11" s="392" t="s">
        <v>163</v>
      </c>
      <c r="D11" s="297" t="s">
        <v>219</v>
      </c>
      <c r="E11" s="393" t="s">
        <v>220</v>
      </c>
      <c r="F11" s="394" t="s">
        <v>221</v>
      </c>
      <c r="G11" s="394">
        <v>1</v>
      </c>
      <c r="H11" s="298" t="s">
        <v>159</v>
      </c>
      <c r="I11" s="394" t="s">
        <v>210</v>
      </c>
      <c r="J11" s="395">
        <v>43311</v>
      </c>
      <c r="K11" s="70">
        <v>43103</v>
      </c>
      <c r="L11" s="389" t="s">
        <v>989</v>
      </c>
      <c r="M11" s="103" t="s">
        <v>990</v>
      </c>
      <c r="N11" s="390">
        <v>1</v>
      </c>
      <c r="O11" s="391"/>
    </row>
    <row r="12" spans="2:15" ht="153.75" customHeight="1">
      <c r="B12" s="746"/>
      <c r="C12" s="300" t="s">
        <v>4</v>
      </c>
      <c r="D12" s="301" t="s">
        <v>853</v>
      </c>
      <c r="E12" s="301" t="s">
        <v>823</v>
      </c>
      <c r="F12" s="302" t="s">
        <v>621</v>
      </c>
      <c r="G12" s="302">
        <v>3</v>
      </c>
      <c r="H12" s="347" t="s">
        <v>159</v>
      </c>
      <c r="I12" s="302" t="s">
        <v>619</v>
      </c>
      <c r="J12" s="303">
        <v>43462</v>
      </c>
      <c r="K12" s="512">
        <v>43343</v>
      </c>
      <c r="L12" s="523" t="s">
        <v>1232</v>
      </c>
      <c r="M12" s="523" t="s">
        <v>998</v>
      </c>
      <c r="N12" s="522">
        <v>1</v>
      </c>
      <c r="O12" s="275"/>
    </row>
    <row r="13" spans="2:15" ht="147" customHeight="1">
      <c r="B13" s="746"/>
      <c r="C13" s="300" t="s">
        <v>170</v>
      </c>
      <c r="D13" s="301" t="s">
        <v>620</v>
      </c>
      <c r="E13" s="301" t="s">
        <v>823</v>
      </c>
      <c r="F13" s="302" t="s">
        <v>824</v>
      </c>
      <c r="G13" s="302">
        <v>3</v>
      </c>
      <c r="H13" s="347" t="s">
        <v>159</v>
      </c>
      <c r="I13" s="302" t="s">
        <v>619</v>
      </c>
      <c r="J13" s="303">
        <v>43462</v>
      </c>
      <c r="K13" s="512">
        <v>43343</v>
      </c>
      <c r="L13" s="523" t="s">
        <v>1232</v>
      </c>
      <c r="M13" s="523" t="s">
        <v>998</v>
      </c>
      <c r="N13" s="524">
        <v>1</v>
      </c>
      <c r="O13" s="281"/>
    </row>
    <row r="14" spans="2:15" s="85" customFormat="1" ht="86.25" customHeight="1">
      <c r="B14" s="304" t="s">
        <v>222</v>
      </c>
      <c r="C14" s="296" t="s">
        <v>5</v>
      </c>
      <c r="D14" s="297" t="s">
        <v>223</v>
      </c>
      <c r="E14" s="297" t="s">
        <v>224</v>
      </c>
      <c r="F14" s="291" t="s">
        <v>225</v>
      </c>
      <c r="G14" s="291">
        <v>1</v>
      </c>
      <c r="H14" s="298" t="s">
        <v>159</v>
      </c>
      <c r="I14" s="291" t="s">
        <v>800</v>
      </c>
      <c r="J14" s="299">
        <v>43462</v>
      </c>
      <c r="K14" s="70">
        <v>43220</v>
      </c>
      <c r="L14" s="115" t="s">
        <v>1203</v>
      </c>
      <c r="M14" s="123" t="s">
        <v>1132</v>
      </c>
      <c r="N14" s="116">
        <v>0.666</v>
      </c>
      <c r="O14" s="117"/>
    </row>
    <row r="15" spans="2:15" s="85" customFormat="1" ht="57.75" customHeight="1">
      <c r="B15" s="747" t="s">
        <v>226</v>
      </c>
      <c r="C15" s="296" t="s">
        <v>6</v>
      </c>
      <c r="D15" s="297" t="s">
        <v>838</v>
      </c>
      <c r="E15" s="297" t="s">
        <v>626</v>
      </c>
      <c r="F15" s="291" t="s">
        <v>627</v>
      </c>
      <c r="G15" s="291">
        <v>2</v>
      </c>
      <c r="H15" s="298" t="s">
        <v>159</v>
      </c>
      <c r="I15" s="291" t="s">
        <v>629</v>
      </c>
      <c r="J15" s="299">
        <v>43462</v>
      </c>
      <c r="K15" s="512">
        <v>43343</v>
      </c>
      <c r="L15" s="518" t="s">
        <v>1234</v>
      </c>
      <c r="M15" s="93"/>
      <c r="N15" s="105">
        <v>0.5</v>
      </c>
      <c r="O15" s="61"/>
    </row>
    <row r="16" spans="2:15" s="85" customFormat="1" ht="113.25" customHeight="1">
      <c r="B16" s="747"/>
      <c r="C16" s="296" t="s">
        <v>184</v>
      </c>
      <c r="D16" s="297" t="s">
        <v>615</v>
      </c>
      <c r="E16" s="316" t="s">
        <v>616</v>
      </c>
      <c r="F16" s="291" t="s">
        <v>617</v>
      </c>
      <c r="G16" s="291">
        <v>3</v>
      </c>
      <c r="H16" s="298" t="s">
        <v>159</v>
      </c>
      <c r="I16" s="291" t="s">
        <v>618</v>
      </c>
      <c r="J16" s="299">
        <v>43462</v>
      </c>
      <c r="K16" s="512">
        <v>43343</v>
      </c>
      <c r="L16" s="518" t="s">
        <v>1192</v>
      </c>
      <c r="M16" s="510" t="s">
        <v>1193</v>
      </c>
      <c r="N16" s="511">
        <v>0.66</v>
      </c>
      <c r="O16" s="61"/>
    </row>
    <row r="17" spans="2:15" s="85" customFormat="1" ht="309" customHeight="1">
      <c r="B17" s="747"/>
      <c r="C17" s="296" t="s">
        <v>839</v>
      </c>
      <c r="D17" s="297" t="s">
        <v>840</v>
      </c>
      <c r="E17" s="316" t="s">
        <v>841</v>
      </c>
      <c r="F17" s="291" t="s">
        <v>842</v>
      </c>
      <c r="G17" s="291">
        <v>3</v>
      </c>
      <c r="H17" s="298" t="s">
        <v>159</v>
      </c>
      <c r="I17" s="291" t="s">
        <v>843</v>
      </c>
      <c r="J17" s="299">
        <v>43462</v>
      </c>
      <c r="K17" s="70">
        <v>43343</v>
      </c>
      <c r="L17" s="104" t="s">
        <v>1235</v>
      </c>
      <c r="M17" s="93" t="s">
        <v>1194</v>
      </c>
      <c r="N17" s="105">
        <v>0.8</v>
      </c>
      <c r="O17" s="111"/>
    </row>
    <row r="18" spans="2:15" s="85" customFormat="1" ht="149.25" customHeight="1" thickBot="1">
      <c r="B18" s="317" t="s">
        <v>227</v>
      </c>
      <c r="C18" s="318" t="s">
        <v>7</v>
      </c>
      <c r="D18" s="319" t="s">
        <v>228</v>
      </c>
      <c r="E18" s="320" t="s">
        <v>823</v>
      </c>
      <c r="F18" s="321" t="s">
        <v>229</v>
      </c>
      <c r="G18" s="321">
        <v>3</v>
      </c>
      <c r="H18" s="322" t="s">
        <v>159</v>
      </c>
      <c r="I18" s="321" t="s">
        <v>628</v>
      </c>
      <c r="J18" s="323">
        <v>43462</v>
      </c>
      <c r="K18" s="517">
        <v>43343</v>
      </c>
      <c r="L18" s="523" t="s">
        <v>1232</v>
      </c>
      <c r="M18" s="525" t="s">
        <v>998</v>
      </c>
      <c r="N18" s="526">
        <v>1</v>
      </c>
      <c r="O18" s="80"/>
    </row>
    <row r="19" spans="2:14" s="85" customFormat="1" ht="5.25" customHeight="1">
      <c r="B19" s="113"/>
      <c r="G19" s="114"/>
      <c r="H19" s="114"/>
      <c r="N19" s="114"/>
    </row>
    <row r="20" spans="2:14" s="85" customFormat="1" ht="12.75">
      <c r="B20" s="113"/>
      <c r="G20" s="114"/>
      <c r="H20" s="114"/>
      <c r="N20" s="114"/>
    </row>
  </sheetData>
  <sheetProtection/>
  <autoFilter ref="I3:I18"/>
  <mergeCells count="5">
    <mergeCell ref="B2:O2"/>
    <mergeCell ref="C3:D3"/>
    <mergeCell ref="B4:B10"/>
    <mergeCell ref="B11:B13"/>
    <mergeCell ref="B15:B17"/>
  </mergeCells>
  <hyperlinks>
    <hyperlink ref="M7" r:id="rId1" display="https://www.supersociedades.gov.co/nuestra_entidad/EstOrgTal/Paginas/Reporte-2018.aspx"/>
    <hyperlink ref="M4" r:id="rId2" display="https://www.supersociedades.gov.co/nuestra_entidad/Contratacion/Paginas/Reporte-2018.aspx"/>
    <hyperlink ref="M8" r:id="rId3" display="https://www.supersociedades.gov.co/Servicio_Ciudadano/Transparencia-y-acceso-a-Informacion-Publica/Paginas/cumplimiento-ley-1712-de-2014.aspx"/>
    <hyperlink ref="M14" r:id="rId4" display="https://www.supersociedades.gov.co/Servicio_Ciudadano/Transparencia-y-acceso-a-Informacion-Publica/Paginas/Activos-de-Información-clasificada-y-reservada-.aspx"/>
    <hyperlink ref="M11" r:id="rId5" display="https://www.supersociedades.gov.co/Servicio_Ciudadano/Transparencia-y-acceso-a-Informacion-Publica/Documents/Circular%20interna%20Valor%20Copias%20-2018-01-001430-000.pdf"/>
    <hyperlink ref="M6" r:id="rId6" display="https://www.supersociedades.gov.co/nuestra_entidad/Paginas/Reporte-Mensual-2018.aspx"/>
    <hyperlink ref="M10" r:id="rId7" display="https://gestion.sigep.gov.co/"/>
  </hyperlinks>
  <printOptions/>
  <pageMargins left="0.25" right="0.25" top="0.75" bottom="0.75" header="0.3" footer="0.3"/>
  <pageSetup horizontalDpi="600" verticalDpi="600" orientation="landscape" paperSize="14" scale="70" r:id="rId8"/>
</worksheet>
</file>

<file path=xl/worksheets/sheet11.xml><?xml version="1.0" encoding="utf-8"?>
<worksheet xmlns="http://schemas.openxmlformats.org/spreadsheetml/2006/main" xmlns:r="http://schemas.openxmlformats.org/officeDocument/2006/relationships">
  <dimension ref="B2:N12"/>
  <sheetViews>
    <sheetView tabSelected="1" zoomScale="70" zoomScaleNormal="70" zoomScalePageLayoutView="0" workbookViewId="0" topLeftCell="D1">
      <selection activeCell="L9" sqref="L9"/>
    </sheetView>
  </sheetViews>
  <sheetFormatPr defaultColWidth="11.421875" defaultRowHeight="12.75"/>
  <cols>
    <col min="1" max="1" width="3.00390625" style="1" customWidth="1"/>
    <col min="2" max="2" width="7.8515625" style="1" customWidth="1"/>
    <col min="3" max="3" width="64.8515625" style="1" customWidth="1"/>
    <col min="4" max="4" width="20.8515625" style="64" customWidth="1"/>
    <col min="5" max="5" width="22.8515625" style="64" customWidth="1"/>
    <col min="6" max="6" width="11.421875" style="1" customWidth="1"/>
    <col min="7" max="7" width="17.421875" style="1" customWidth="1"/>
    <col min="8" max="8" width="24.7109375" style="1" customWidth="1"/>
    <col min="9" max="9" width="20.8515625" style="1" customWidth="1"/>
    <col min="10" max="10" width="21.421875" style="1" customWidth="1"/>
    <col min="11" max="11" width="61.7109375" style="446" customWidth="1"/>
    <col min="12" max="12" width="30.8515625" style="1" customWidth="1"/>
    <col min="13" max="13" width="24.7109375" style="1" customWidth="1"/>
    <col min="14" max="14" width="21.140625" style="1" customWidth="1"/>
    <col min="15" max="16384" width="11.421875" style="1" customWidth="1"/>
  </cols>
  <sheetData>
    <row r="1" ht="13.5" thickBot="1"/>
    <row r="2" spans="2:14" ht="23.25">
      <c r="B2" s="748" t="s">
        <v>801</v>
      </c>
      <c r="C2" s="749"/>
      <c r="D2" s="749"/>
      <c r="E2" s="749"/>
      <c r="F2" s="749"/>
      <c r="G2" s="749"/>
      <c r="H2" s="749"/>
      <c r="I2" s="749"/>
      <c r="J2" s="749"/>
      <c r="K2" s="749"/>
      <c r="L2" s="749"/>
      <c r="M2" s="749"/>
      <c r="N2" s="750"/>
    </row>
    <row r="3" spans="2:14" ht="45.75" customHeight="1">
      <c r="B3" s="751" t="s">
        <v>1</v>
      </c>
      <c r="C3" s="752"/>
      <c r="D3" s="94" t="s">
        <v>155</v>
      </c>
      <c r="E3" s="94" t="s">
        <v>11</v>
      </c>
      <c r="F3" s="285" t="s">
        <v>10</v>
      </c>
      <c r="G3" s="285" t="s">
        <v>157</v>
      </c>
      <c r="H3" s="285" t="s">
        <v>0</v>
      </c>
      <c r="I3" s="285" t="s">
        <v>3</v>
      </c>
      <c r="J3" s="285" t="s">
        <v>149</v>
      </c>
      <c r="K3" s="447" t="s">
        <v>150</v>
      </c>
      <c r="L3" s="285" t="s">
        <v>151</v>
      </c>
      <c r="M3" s="285" t="s">
        <v>152</v>
      </c>
      <c r="N3" s="331" t="s">
        <v>153</v>
      </c>
    </row>
    <row r="4" spans="2:14" ht="120.75" customHeight="1">
      <c r="B4" s="82">
        <v>1</v>
      </c>
      <c r="C4" s="398" t="s">
        <v>854</v>
      </c>
      <c r="D4" s="352" t="s">
        <v>855</v>
      </c>
      <c r="E4" s="352" t="s">
        <v>856</v>
      </c>
      <c r="F4" s="353">
        <v>1</v>
      </c>
      <c r="G4" s="353" t="s">
        <v>159</v>
      </c>
      <c r="H4" s="352" t="s">
        <v>857</v>
      </c>
      <c r="I4" s="402">
        <v>43217</v>
      </c>
      <c r="J4" s="512">
        <v>43220</v>
      </c>
      <c r="K4" s="382" t="s">
        <v>1177</v>
      </c>
      <c r="L4" s="396" t="s">
        <v>993</v>
      </c>
      <c r="M4" s="332">
        <v>1</v>
      </c>
      <c r="N4" s="264"/>
    </row>
    <row r="5" spans="2:14" ht="175.5" customHeight="1">
      <c r="B5" s="82">
        <v>2</v>
      </c>
      <c r="C5" s="398" t="s">
        <v>861</v>
      </c>
      <c r="D5" s="352" t="s">
        <v>612</v>
      </c>
      <c r="E5" s="352" t="s">
        <v>831</v>
      </c>
      <c r="F5" s="353">
        <v>1</v>
      </c>
      <c r="G5" s="353" t="s">
        <v>765</v>
      </c>
      <c r="H5" s="352" t="s">
        <v>858</v>
      </c>
      <c r="I5" s="402">
        <v>43280</v>
      </c>
      <c r="J5" s="512">
        <v>43343</v>
      </c>
      <c r="K5" s="382" t="s">
        <v>1201</v>
      </c>
      <c r="L5" s="352" t="s">
        <v>612</v>
      </c>
      <c r="M5" s="332">
        <v>1</v>
      </c>
      <c r="N5" s="264"/>
    </row>
    <row r="6" spans="2:14" ht="117.75" customHeight="1">
      <c r="B6" s="82">
        <v>3</v>
      </c>
      <c r="C6" s="398" t="s">
        <v>859</v>
      </c>
      <c r="D6" s="352" t="s">
        <v>855</v>
      </c>
      <c r="E6" s="352" t="s">
        <v>860</v>
      </c>
      <c r="F6" s="353">
        <v>1</v>
      </c>
      <c r="G6" s="353" t="s">
        <v>765</v>
      </c>
      <c r="H6" s="352" t="s">
        <v>833</v>
      </c>
      <c r="I6" s="402">
        <v>43343</v>
      </c>
      <c r="J6" s="512">
        <v>39691</v>
      </c>
      <c r="K6" s="518" t="s">
        <v>1195</v>
      </c>
      <c r="L6" s="352" t="s">
        <v>1209</v>
      </c>
      <c r="M6" s="527">
        <v>1</v>
      </c>
      <c r="N6" s="264"/>
    </row>
    <row r="7" spans="2:14" ht="150.75" customHeight="1">
      <c r="B7" s="82">
        <v>4</v>
      </c>
      <c r="C7" s="348" t="s">
        <v>844</v>
      </c>
      <c r="D7" s="349" t="s">
        <v>630</v>
      </c>
      <c r="E7" s="349" t="s">
        <v>631</v>
      </c>
      <c r="F7" s="350">
        <v>3</v>
      </c>
      <c r="G7" s="350" t="s">
        <v>159</v>
      </c>
      <c r="H7" s="349" t="s">
        <v>845</v>
      </c>
      <c r="I7" s="351">
        <v>43462</v>
      </c>
      <c r="J7" s="512">
        <v>43343</v>
      </c>
      <c r="K7" s="518" t="s">
        <v>1233</v>
      </c>
      <c r="L7" s="529" t="s">
        <v>997</v>
      </c>
      <c r="M7" s="527">
        <v>1</v>
      </c>
      <c r="N7" s="264"/>
    </row>
    <row r="8" spans="2:14" ht="114" customHeight="1">
      <c r="B8" s="82">
        <v>5</v>
      </c>
      <c r="C8" s="437" t="s">
        <v>830</v>
      </c>
      <c r="D8" s="352" t="s">
        <v>832</v>
      </c>
      <c r="E8" s="352" t="s">
        <v>831</v>
      </c>
      <c r="F8" s="353">
        <v>2</v>
      </c>
      <c r="G8" s="353" t="s">
        <v>159</v>
      </c>
      <c r="H8" s="352" t="s">
        <v>833</v>
      </c>
      <c r="I8" s="402">
        <v>43462</v>
      </c>
      <c r="J8" s="512">
        <v>43343</v>
      </c>
      <c r="K8" s="518" t="s">
        <v>1190</v>
      </c>
      <c r="L8" s="529" t="s">
        <v>1178</v>
      </c>
      <c r="M8" s="528">
        <v>0.5</v>
      </c>
      <c r="N8" s="264"/>
    </row>
    <row r="9" spans="2:14" ht="157.5" customHeight="1">
      <c r="B9" s="82">
        <v>6</v>
      </c>
      <c r="C9" s="348" t="s">
        <v>825</v>
      </c>
      <c r="D9" s="349" t="s">
        <v>630</v>
      </c>
      <c r="E9" s="349" t="s">
        <v>631</v>
      </c>
      <c r="F9" s="350">
        <v>9</v>
      </c>
      <c r="G9" s="350" t="s">
        <v>159</v>
      </c>
      <c r="H9" s="349" t="s">
        <v>619</v>
      </c>
      <c r="I9" s="351">
        <v>43462</v>
      </c>
      <c r="J9" s="512">
        <v>43343</v>
      </c>
      <c r="K9" s="518" t="s">
        <v>1233</v>
      </c>
      <c r="L9" s="529" t="s">
        <v>997</v>
      </c>
      <c r="M9" s="527">
        <v>1</v>
      </c>
      <c r="N9" s="278"/>
    </row>
    <row r="10" spans="2:14" ht="63.75" customHeight="1" thickBot="1">
      <c r="B10" s="83">
        <v>9</v>
      </c>
      <c r="C10" s="287" t="s">
        <v>637</v>
      </c>
      <c r="D10" s="62" t="s">
        <v>636</v>
      </c>
      <c r="E10" s="62" t="s">
        <v>638</v>
      </c>
      <c r="F10" s="60">
        <v>2</v>
      </c>
      <c r="G10" s="60" t="s">
        <v>159</v>
      </c>
      <c r="H10" s="62" t="s">
        <v>635</v>
      </c>
      <c r="I10" s="84">
        <v>43463</v>
      </c>
      <c r="J10" s="99">
        <v>43343</v>
      </c>
      <c r="K10" s="538" t="s">
        <v>1214</v>
      </c>
      <c r="L10" s="352" t="s">
        <v>1215</v>
      </c>
      <c r="M10" s="100">
        <v>0.5</v>
      </c>
      <c r="N10" s="271"/>
    </row>
    <row r="11" ht="12.75">
      <c r="K11" s="461"/>
    </row>
    <row r="12" ht="12.75">
      <c r="K12" s="461"/>
    </row>
  </sheetData>
  <sheetProtection/>
  <mergeCells count="2">
    <mergeCell ref="B2:N2"/>
    <mergeCell ref="B3:C3"/>
  </mergeCells>
  <printOptions/>
  <pageMargins left="0.7" right="0.7" top="0.75" bottom="0.75" header="0.3" footer="0.3"/>
  <pageSetup horizontalDpi="600" verticalDpi="600" orientation="landscape" scale="70" r:id="rId1"/>
</worksheet>
</file>

<file path=xl/worksheets/sheet12.xml><?xml version="1.0" encoding="utf-8"?>
<worksheet xmlns="http://schemas.openxmlformats.org/spreadsheetml/2006/main" xmlns:r="http://schemas.openxmlformats.org/officeDocument/2006/relationships">
  <dimension ref="B2:P7"/>
  <sheetViews>
    <sheetView zoomScalePageLayoutView="0" workbookViewId="0" topLeftCell="C4">
      <selection activeCell="L5" sqref="L5"/>
    </sheetView>
  </sheetViews>
  <sheetFormatPr defaultColWidth="11.421875" defaultRowHeight="12.75"/>
  <cols>
    <col min="1" max="1" width="3.00390625" style="1" customWidth="1"/>
    <col min="2" max="2" width="24.8515625" style="1" customWidth="1"/>
    <col min="3" max="3" width="7.8515625" style="1" customWidth="1"/>
    <col min="4" max="4" width="28.8515625" style="1" customWidth="1"/>
    <col min="5" max="5" width="20.8515625" style="64" customWidth="1"/>
    <col min="6" max="6" width="22.8515625" style="64" customWidth="1"/>
    <col min="7" max="7" width="11.421875" style="1" customWidth="1"/>
    <col min="8" max="8" width="17.421875" style="1" customWidth="1"/>
    <col min="9" max="11" width="24.7109375" style="1" customWidth="1"/>
    <col min="12" max="12" width="41.421875" style="1" customWidth="1"/>
    <col min="13" max="13" width="39.57421875" style="1" customWidth="1"/>
    <col min="14" max="14" width="24.7109375" style="1" customWidth="1"/>
    <col min="15" max="15" width="36.57421875" style="1" customWidth="1"/>
    <col min="16" max="16384" width="11.421875" style="1" customWidth="1"/>
  </cols>
  <sheetData>
    <row r="1" ht="13.5" thickBot="1"/>
    <row r="2" spans="2:15" ht="23.25">
      <c r="B2" s="748" t="s">
        <v>230</v>
      </c>
      <c r="C2" s="749"/>
      <c r="D2" s="749"/>
      <c r="E2" s="749"/>
      <c r="F2" s="749"/>
      <c r="G2" s="749"/>
      <c r="H2" s="749"/>
      <c r="I2" s="749"/>
      <c r="J2" s="749"/>
      <c r="K2" s="749"/>
      <c r="L2" s="749"/>
      <c r="M2" s="749"/>
      <c r="N2" s="749"/>
      <c r="O2" s="750"/>
    </row>
    <row r="3" spans="2:15" ht="45.75" customHeight="1">
      <c r="B3" s="96" t="s">
        <v>156</v>
      </c>
      <c r="C3" s="752" t="s">
        <v>1</v>
      </c>
      <c r="D3" s="752"/>
      <c r="E3" s="94" t="s">
        <v>155</v>
      </c>
      <c r="F3" s="94" t="s">
        <v>11</v>
      </c>
      <c r="G3" s="285" t="s">
        <v>10</v>
      </c>
      <c r="H3" s="285" t="s">
        <v>157</v>
      </c>
      <c r="I3" s="285" t="s">
        <v>0</v>
      </c>
      <c r="J3" s="285" t="s">
        <v>3</v>
      </c>
      <c r="K3" s="285" t="s">
        <v>149</v>
      </c>
      <c r="L3" s="95" t="s">
        <v>150</v>
      </c>
      <c r="M3" s="95" t="s">
        <v>151</v>
      </c>
      <c r="N3" s="95" t="s">
        <v>152</v>
      </c>
      <c r="O3" s="97" t="s">
        <v>153</v>
      </c>
    </row>
    <row r="4" spans="2:15" ht="67.5" customHeight="1">
      <c r="B4" s="753" t="s">
        <v>147</v>
      </c>
      <c r="C4" s="53" t="s">
        <v>2</v>
      </c>
      <c r="D4" s="72" t="s">
        <v>947</v>
      </c>
      <c r="E4" s="72" t="s">
        <v>196</v>
      </c>
      <c r="F4" s="72" t="s">
        <v>948</v>
      </c>
      <c r="G4" s="57">
        <v>1</v>
      </c>
      <c r="H4" s="57" t="s">
        <v>159</v>
      </c>
      <c r="I4" s="72" t="s">
        <v>951</v>
      </c>
      <c r="J4" s="324">
        <v>43462</v>
      </c>
      <c r="K4" s="70">
        <v>43220</v>
      </c>
      <c r="L4" s="104" t="s">
        <v>1037</v>
      </c>
      <c r="M4" s="403" t="s">
        <v>196</v>
      </c>
      <c r="N4" s="263">
        <v>1</v>
      </c>
      <c r="O4" s="288"/>
    </row>
    <row r="5" spans="2:16" ht="66" customHeight="1" thickBot="1">
      <c r="B5" s="753"/>
      <c r="C5" s="53" t="s">
        <v>846</v>
      </c>
      <c r="D5" s="72" t="s">
        <v>847</v>
      </c>
      <c r="E5" s="72" t="s">
        <v>848</v>
      </c>
      <c r="F5" s="72" t="s">
        <v>849</v>
      </c>
      <c r="G5" s="57">
        <v>1</v>
      </c>
      <c r="H5" s="57" t="s">
        <v>159</v>
      </c>
      <c r="I5" s="72" t="s">
        <v>952</v>
      </c>
      <c r="J5" s="324">
        <v>43462</v>
      </c>
      <c r="K5" s="99">
        <v>43343</v>
      </c>
      <c r="L5" s="104" t="s">
        <v>1224</v>
      </c>
      <c r="M5" s="540" t="s">
        <v>1225</v>
      </c>
      <c r="N5" s="263">
        <v>1</v>
      </c>
      <c r="O5" s="288"/>
      <c r="P5" s="85"/>
    </row>
    <row r="6" spans="2:16" ht="55.5" customHeight="1" thickBot="1">
      <c r="B6" s="754"/>
      <c r="C6" s="60" t="s">
        <v>161</v>
      </c>
      <c r="D6" s="98" t="s">
        <v>1227</v>
      </c>
      <c r="E6" s="98" t="s">
        <v>1228</v>
      </c>
      <c r="F6" s="98" t="s">
        <v>949</v>
      </c>
      <c r="G6" s="290">
        <v>1</v>
      </c>
      <c r="H6" s="290" t="s">
        <v>159</v>
      </c>
      <c r="I6" s="98" t="s">
        <v>950</v>
      </c>
      <c r="J6" s="325">
        <v>43462</v>
      </c>
      <c r="K6" s="99">
        <v>43403</v>
      </c>
      <c r="L6" s="104" t="s">
        <v>1230</v>
      </c>
      <c r="M6" s="541" t="s">
        <v>1229</v>
      </c>
      <c r="N6" s="100">
        <v>1</v>
      </c>
      <c r="O6" s="126"/>
      <c r="P6" s="85"/>
    </row>
    <row r="7" ht="15">
      <c r="L7" s="539"/>
    </row>
  </sheetData>
  <sheetProtection/>
  <mergeCells count="3">
    <mergeCell ref="B2:O2"/>
    <mergeCell ref="C3:D3"/>
    <mergeCell ref="B4:B6"/>
  </mergeCells>
  <hyperlinks>
    <hyperlink ref="M5" r:id="rId1" display="http://intranet/SISTEMA_INTEGRADO/Documentos%20Estrategica/DOCUMENTOS/GE-M-001%20Manual%20de%20buen%20gobierno.pdf"/>
    <hyperlink ref="M6" r:id="rId2" display="http://capacitacionvirtual.supersociedades.gov.co/course/index.php?categoryid=3"/>
  </hyperlinks>
  <printOptions/>
  <pageMargins left="0.7" right="0.7" top="0.75" bottom="0.75" header="0.3" footer="0.3"/>
  <pageSetup horizontalDpi="600" verticalDpi="600" orientation="landscape" scale="70" r:id="rId3"/>
</worksheet>
</file>

<file path=xl/worksheets/sheet13.xml><?xml version="1.0" encoding="utf-8"?>
<worksheet xmlns="http://schemas.openxmlformats.org/spreadsheetml/2006/main" xmlns:r="http://schemas.openxmlformats.org/officeDocument/2006/relationships">
  <dimension ref="A1:U294"/>
  <sheetViews>
    <sheetView zoomScale="80" zoomScaleNormal="80" zoomScalePageLayoutView="0" workbookViewId="0" topLeftCell="A1">
      <selection activeCell="A1" sqref="A1"/>
    </sheetView>
  </sheetViews>
  <sheetFormatPr defaultColWidth="11.421875" defaultRowHeight="12.75" zeroHeight="1"/>
  <cols>
    <col min="1" max="1" width="23.421875" style="0" customWidth="1"/>
    <col min="2" max="2" width="35.7109375" style="0" customWidth="1"/>
    <col min="3" max="3" width="20.7109375" style="0" customWidth="1"/>
    <col min="4" max="4" width="28.8515625" style="0" customWidth="1"/>
    <col min="5" max="5" width="9.00390625" style="0" customWidth="1"/>
    <col min="6" max="6" width="20.28125" style="0" customWidth="1"/>
    <col min="7" max="7" width="27.140625" style="0" customWidth="1"/>
    <col min="8" max="8" width="13.00390625" style="0" customWidth="1"/>
    <col min="9" max="9" width="32.421875" style="0" customWidth="1"/>
    <col min="10" max="10" width="47.7109375" style="0" customWidth="1"/>
    <col min="11" max="11" width="56.28125" style="0" customWidth="1"/>
    <col min="12" max="12" width="19.140625" style="0" customWidth="1"/>
    <col min="13" max="13" width="18.7109375" style="0" customWidth="1"/>
    <col min="14" max="14" width="20.57421875" style="0" customWidth="1"/>
    <col min="15" max="15" width="6.421875" style="0" customWidth="1"/>
    <col min="16" max="16" width="19.8515625" style="0" customWidth="1"/>
    <col min="18" max="18" width="15.8515625" style="0" customWidth="1"/>
    <col min="19" max="19" width="28.00390625" style="0" customWidth="1"/>
    <col min="20" max="20" width="50.28125" style="0" customWidth="1"/>
    <col min="21" max="21" width="27.140625" style="0" customWidth="1"/>
  </cols>
  <sheetData>
    <row r="1" spans="1:21" ht="25.5" customHeight="1">
      <c r="A1" s="4" t="s">
        <v>21</v>
      </c>
      <c r="B1" s="4" t="s">
        <v>22</v>
      </c>
      <c r="C1" s="4" t="s">
        <v>23</v>
      </c>
      <c r="D1" s="4" t="s">
        <v>24</v>
      </c>
      <c r="E1" s="4" t="s">
        <v>25</v>
      </c>
      <c r="F1" s="4" t="s">
        <v>26</v>
      </c>
      <c r="G1" s="5" t="s">
        <v>27</v>
      </c>
      <c r="H1" s="4" t="s">
        <v>28</v>
      </c>
      <c r="I1" s="5" t="s">
        <v>12</v>
      </c>
      <c r="J1" s="5" t="s">
        <v>20</v>
      </c>
      <c r="K1" s="5" t="s">
        <v>29</v>
      </c>
      <c r="L1" s="4" t="s">
        <v>30</v>
      </c>
      <c r="M1" s="4" t="s">
        <v>31</v>
      </c>
      <c r="N1" s="4" t="s">
        <v>32</v>
      </c>
      <c r="O1" s="4" t="s">
        <v>33</v>
      </c>
      <c r="P1" s="5" t="s">
        <v>34</v>
      </c>
      <c r="Q1" s="5" t="s">
        <v>35</v>
      </c>
      <c r="R1" s="5"/>
      <c r="S1" s="5" t="s">
        <v>36</v>
      </c>
      <c r="T1" s="2"/>
      <c r="U1" s="2" t="s">
        <v>37</v>
      </c>
    </row>
    <row r="2" spans="1:21" ht="54" customHeight="1">
      <c r="A2" s="6"/>
      <c r="B2" s="7" t="s">
        <v>38</v>
      </c>
      <c r="C2" s="8" t="s">
        <v>39</v>
      </c>
      <c r="D2" s="8" t="s">
        <v>40</v>
      </c>
      <c r="E2" s="8">
        <v>2015</v>
      </c>
      <c r="F2" s="9" t="s">
        <v>41</v>
      </c>
      <c r="G2" s="10" t="s">
        <v>12</v>
      </c>
      <c r="H2" s="11" t="s">
        <v>42</v>
      </c>
      <c r="I2" s="12" t="s">
        <v>13</v>
      </c>
      <c r="J2" s="13" t="str">
        <f>'[2]INSTRUCTIVO'!D25</f>
        <v>Extensión de horarios  de atención</v>
      </c>
      <c r="K2" s="14" t="str">
        <f>'[2]INSTRUCTIVO'!D31</f>
        <v>Formularios diligenciados en línea</v>
      </c>
      <c r="L2" s="15" t="s">
        <v>43</v>
      </c>
      <c r="M2" s="16" t="s">
        <v>44</v>
      </c>
      <c r="N2" s="16" t="s">
        <v>45</v>
      </c>
      <c r="O2" s="17">
        <v>5</v>
      </c>
      <c r="P2" s="18">
        <v>1</v>
      </c>
      <c r="Q2" s="11" t="s">
        <v>46</v>
      </c>
      <c r="R2" s="18">
        <v>1</v>
      </c>
      <c r="S2" s="18" t="e">
        <f>+#REF!</f>
        <v>#REF!</v>
      </c>
      <c r="T2" t="e">
        <f>+#REF!</f>
        <v>#REF!</v>
      </c>
      <c r="U2" t="e">
        <f>IF(T2="SI",S2,"")</f>
        <v>#REF!</v>
      </c>
    </row>
    <row r="3" spans="1:21" ht="31.5" customHeight="1">
      <c r="A3" s="6" t="s">
        <v>47</v>
      </c>
      <c r="B3" s="7" t="s">
        <v>48</v>
      </c>
      <c r="C3" s="8" t="s">
        <v>49</v>
      </c>
      <c r="D3" s="8" t="s">
        <v>50</v>
      </c>
      <c r="E3" s="8">
        <v>2016</v>
      </c>
      <c r="F3" s="19" t="s">
        <v>51</v>
      </c>
      <c r="G3" s="10" t="s">
        <v>20</v>
      </c>
      <c r="H3" s="11" t="s">
        <v>43</v>
      </c>
      <c r="I3" s="20" t="s">
        <v>14</v>
      </c>
      <c r="J3" s="13" t="str">
        <f>'[2]INSTRUCTIVO'!D26</f>
        <v>Ampliación de puntos de atención</v>
      </c>
      <c r="K3" s="14" t="str">
        <f>'[2]INSTRUCTIVO'!D32</f>
        <v>Pago en línea</v>
      </c>
      <c r="L3" s="21" t="s">
        <v>52</v>
      </c>
      <c r="M3" s="11" t="s">
        <v>53</v>
      </c>
      <c r="N3" s="11" t="s">
        <v>53</v>
      </c>
      <c r="O3" s="22">
        <v>10</v>
      </c>
      <c r="P3" s="18">
        <v>2</v>
      </c>
      <c r="Q3" s="11" t="s">
        <v>54</v>
      </c>
      <c r="R3" s="18">
        <v>2</v>
      </c>
      <c r="S3" s="18" t="e">
        <f>+#REF!</f>
        <v>#REF!</v>
      </c>
      <c r="T3" t="e">
        <f>+#REF!</f>
        <v>#REF!</v>
      </c>
      <c r="U3" t="e">
        <f aca="true" t="shared" si="0" ref="U3:U66">IF(T3="SI",S3,"")</f>
        <v>#REF!</v>
      </c>
    </row>
    <row r="4" spans="1:21" ht="135.75" customHeight="1">
      <c r="A4" s="6" t="s">
        <v>55</v>
      </c>
      <c r="B4" s="7" t="s">
        <v>56</v>
      </c>
      <c r="C4" s="18"/>
      <c r="D4" s="8" t="s">
        <v>57</v>
      </c>
      <c r="E4" s="8">
        <v>2017</v>
      </c>
      <c r="F4" s="23" t="s">
        <v>58</v>
      </c>
      <c r="G4" s="10" t="s">
        <v>29</v>
      </c>
      <c r="H4" s="11" t="s">
        <v>52</v>
      </c>
      <c r="I4" s="20" t="s">
        <v>15</v>
      </c>
      <c r="J4" s="13" t="str">
        <f>'[2]INSTRUCTIVO'!D27</f>
        <v>Reducción de pasos para el ciudadano</v>
      </c>
      <c r="K4" s="14" t="str">
        <f>'[2]INSTRUCTIVO'!D33</f>
        <v>Envío de documentos electrónicos</v>
      </c>
      <c r="L4" s="21" t="s">
        <v>59</v>
      </c>
      <c r="M4" s="11"/>
      <c r="N4" s="11"/>
      <c r="O4" s="22">
        <v>15</v>
      </c>
      <c r="P4" s="18">
        <v>3</v>
      </c>
      <c r="Q4" s="18"/>
      <c r="R4" s="18">
        <v>3</v>
      </c>
      <c r="S4" s="18" t="e">
        <f>+#REF!</f>
        <v>#REF!</v>
      </c>
      <c r="T4" t="e">
        <f>+#REF!</f>
        <v>#REF!</v>
      </c>
      <c r="U4" t="e">
        <f t="shared" si="0"/>
        <v>#REF!</v>
      </c>
    </row>
    <row r="5" spans="1:21" ht="109.5" customHeight="1">
      <c r="A5" s="6"/>
      <c r="B5" s="7" t="s">
        <v>60</v>
      </c>
      <c r="C5" s="18"/>
      <c r="D5" s="8" t="s">
        <v>61</v>
      </c>
      <c r="E5" s="8">
        <v>2018</v>
      </c>
      <c r="F5" s="23" t="s">
        <v>62</v>
      </c>
      <c r="G5" s="24"/>
      <c r="H5" s="11" t="s">
        <v>59</v>
      </c>
      <c r="I5" s="20" t="s">
        <v>16</v>
      </c>
      <c r="J5" s="13" t="str">
        <f>'[2]INSTRUCTIVO'!D28</f>
        <v>Optimización de los procesos o procedimientos internos</v>
      </c>
      <c r="K5" s="14" t="str">
        <f>'[2]INSTRUCTIVO'!D34</f>
        <v>Disponer de mecanismos de seguimiento al estado del trámite/OPA</v>
      </c>
      <c r="L5" s="21" t="s">
        <v>63</v>
      </c>
      <c r="O5" s="22">
        <v>20</v>
      </c>
      <c r="P5" s="18">
        <v>4</v>
      </c>
      <c r="Q5" s="18"/>
      <c r="R5" s="18">
        <v>4</v>
      </c>
      <c r="S5" s="18" t="e">
        <f>+#REF!</f>
        <v>#REF!</v>
      </c>
      <c r="T5" t="e">
        <f>+#REF!</f>
        <v>#REF!</v>
      </c>
      <c r="U5" t="e">
        <f t="shared" si="0"/>
        <v>#REF!</v>
      </c>
    </row>
    <row r="6" spans="1:21" ht="78" customHeight="1">
      <c r="A6" s="18"/>
      <c r="B6" s="7" t="s">
        <v>64</v>
      </c>
      <c r="C6" s="18"/>
      <c r="D6" s="8" t="s">
        <v>65</v>
      </c>
      <c r="E6" s="8">
        <v>2019</v>
      </c>
      <c r="F6" s="18"/>
      <c r="G6" s="25"/>
      <c r="H6" s="11" t="s">
        <v>63</v>
      </c>
      <c r="I6" s="20" t="s">
        <v>17</v>
      </c>
      <c r="J6" s="13" t="str">
        <f>'[2]INSTRUCTIVO'!D29</f>
        <v>Reducción de tiempo de duración del trámite/OPA</v>
      </c>
      <c r="K6" s="14" t="str">
        <f>'[2]INSTRUCTIVO'!D35</f>
        <v>Firma electrónica</v>
      </c>
      <c r="L6" s="21" t="s">
        <v>66</v>
      </c>
      <c r="O6" s="22">
        <v>25</v>
      </c>
      <c r="P6" s="18">
        <v>5</v>
      </c>
      <c r="Q6" s="18"/>
      <c r="R6" s="18">
        <v>5</v>
      </c>
      <c r="S6" s="18" t="e">
        <f>+#REF!</f>
        <v>#REF!</v>
      </c>
      <c r="T6" t="e">
        <f>+#REF!</f>
        <v>#REF!</v>
      </c>
      <c r="U6" t="e">
        <f t="shared" si="0"/>
        <v>#REF!</v>
      </c>
    </row>
    <row r="7" spans="1:21" ht="40.5" customHeight="1" thickBot="1">
      <c r="A7" s="18"/>
      <c r="B7" s="7" t="s">
        <v>67</v>
      </c>
      <c r="C7" s="18"/>
      <c r="D7" s="8" t="s">
        <v>68</v>
      </c>
      <c r="E7" s="8">
        <v>2020</v>
      </c>
      <c r="F7" s="18"/>
      <c r="G7" s="24"/>
      <c r="H7" s="11" t="s">
        <v>66</v>
      </c>
      <c r="I7" s="26"/>
      <c r="J7" s="13" t="str">
        <f>'[2]INSTRUCTIVO'!D30</f>
        <v>Ampliación de canales de obtención del resultado</v>
      </c>
      <c r="K7" s="14" t="str">
        <f>'[2]INSTRUCTIVO'!D36</f>
        <v>Trámite/OPA total en línea</v>
      </c>
      <c r="L7" s="21" t="s">
        <v>69</v>
      </c>
      <c r="O7" s="22">
        <v>30</v>
      </c>
      <c r="P7" s="18">
        <v>6</v>
      </c>
      <c r="Q7" s="18"/>
      <c r="R7" s="18">
        <v>6</v>
      </c>
      <c r="S7" s="18" t="e">
        <f>+#REF!</f>
        <v>#REF!</v>
      </c>
      <c r="T7" t="e">
        <f>+#REF!</f>
        <v>#REF!</v>
      </c>
      <c r="U7" t="e">
        <f t="shared" si="0"/>
        <v>#REF!</v>
      </c>
    </row>
    <row r="8" spans="1:21" ht="58.5" customHeight="1">
      <c r="A8" s="18"/>
      <c r="B8" s="7" t="s">
        <v>70</v>
      </c>
      <c r="C8" s="18"/>
      <c r="D8" s="8" t="s">
        <v>71</v>
      </c>
      <c r="E8" s="8"/>
      <c r="F8" s="18"/>
      <c r="G8" s="24"/>
      <c r="H8" s="11" t="s">
        <v>69</v>
      </c>
      <c r="I8" s="27"/>
      <c r="J8" s="28"/>
      <c r="K8" s="29"/>
      <c r="L8" s="21" t="s">
        <v>72</v>
      </c>
      <c r="O8" s="22">
        <v>35</v>
      </c>
      <c r="P8" s="30" t="s">
        <v>73</v>
      </c>
      <c r="Q8" s="18"/>
      <c r="R8" s="18">
        <v>7</v>
      </c>
      <c r="S8" s="18" t="e">
        <f>+#REF!</f>
        <v>#REF!</v>
      </c>
      <c r="T8" t="e">
        <f>+#REF!</f>
        <v>#REF!</v>
      </c>
      <c r="U8" t="e">
        <f t="shared" si="0"/>
        <v>#REF!</v>
      </c>
    </row>
    <row r="9" spans="1:21" ht="28.5" customHeight="1">
      <c r="A9" s="18"/>
      <c r="B9" s="7" t="s">
        <v>74</v>
      </c>
      <c r="C9" s="18"/>
      <c r="D9" s="8" t="s">
        <v>75</v>
      </c>
      <c r="E9" s="8"/>
      <c r="F9" s="18"/>
      <c r="G9" s="24" t="s">
        <v>76</v>
      </c>
      <c r="H9" s="18"/>
      <c r="I9" s="31"/>
      <c r="J9" s="32"/>
      <c r="K9" s="33"/>
      <c r="L9" s="34"/>
      <c r="O9" s="22">
        <v>40</v>
      </c>
      <c r="P9" s="18"/>
      <c r="Q9" s="18"/>
      <c r="R9" s="18">
        <v>8</v>
      </c>
      <c r="S9" s="18" t="e">
        <f>+#REF!</f>
        <v>#REF!</v>
      </c>
      <c r="T9" t="e">
        <f>+#REF!</f>
        <v>#REF!</v>
      </c>
      <c r="U9" t="e">
        <f t="shared" si="0"/>
        <v>#REF!</v>
      </c>
    </row>
    <row r="10" spans="1:21" ht="24.75" customHeight="1">
      <c r="A10" s="18"/>
      <c r="B10" s="7" t="s">
        <v>77</v>
      </c>
      <c r="C10" s="18"/>
      <c r="D10" s="8" t="s">
        <v>78</v>
      </c>
      <c r="E10" s="8"/>
      <c r="F10" s="18"/>
      <c r="G10" s="11" t="s">
        <v>79</v>
      </c>
      <c r="H10" s="11"/>
      <c r="I10" s="31"/>
      <c r="K10" s="33"/>
      <c r="L10" s="35"/>
      <c r="O10" s="22">
        <v>45</v>
      </c>
      <c r="P10" s="18"/>
      <c r="Q10" s="18"/>
      <c r="R10" s="18">
        <v>9</v>
      </c>
      <c r="S10" s="18" t="e">
        <f>+#REF!</f>
        <v>#REF!</v>
      </c>
      <c r="T10" t="e">
        <f>+#REF!</f>
        <v>#REF!</v>
      </c>
      <c r="U10" t="e">
        <f t="shared" si="0"/>
        <v>#REF!</v>
      </c>
    </row>
    <row r="11" spans="1:21" ht="27.75" customHeight="1">
      <c r="A11" s="18"/>
      <c r="B11" s="7" t="s">
        <v>80</v>
      </c>
      <c r="C11" s="18"/>
      <c r="D11" s="8" t="s">
        <v>81</v>
      </c>
      <c r="E11" s="8"/>
      <c r="F11" s="18"/>
      <c r="G11" s="18"/>
      <c r="H11" s="18"/>
      <c r="I11" s="31"/>
      <c r="K11" s="33"/>
      <c r="O11" s="22">
        <v>50</v>
      </c>
      <c r="P11" s="18"/>
      <c r="Q11" s="18"/>
      <c r="R11" s="18">
        <v>10</v>
      </c>
      <c r="S11" s="18" t="e">
        <f>+#REF!</f>
        <v>#REF!</v>
      </c>
      <c r="T11" t="e">
        <f>+#REF!</f>
        <v>#REF!</v>
      </c>
      <c r="U11" t="e">
        <f t="shared" si="0"/>
        <v>#REF!</v>
      </c>
    </row>
    <row r="12" spans="1:21" ht="39" customHeight="1">
      <c r="A12" s="18"/>
      <c r="B12" s="7" t="s">
        <v>82</v>
      </c>
      <c r="C12" s="18"/>
      <c r="D12" s="8" t="s">
        <v>83</v>
      </c>
      <c r="E12" s="8"/>
      <c r="F12" s="18"/>
      <c r="G12" s="18"/>
      <c r="H12" s="18"/>
      <c r="I12" s="31"/>
      <c r="O12" s="22">
        <v>55</v>
      </c>
      <c r="P12" s="18"/>
      <c r="Q12" s="18"/>
      <c r="R12" s="18">
        <v>11</v>
      </c>
      <c r="S12" s="18" t="e">
        <f>+#REF!</f>
        <v>#REF!</v>
      </c>
      <c r="T12" t="e">
        <f>+#REF!</f>
        <v>#REF!</v>
      </c>
      <c r="U12" t="e">
        <f t="shared" si="0"/>
        <v>#REF!</v>
      </c>
    </row>
    <row r="13" spans="1:21" ht="31.5">
      <c r="A13" s="18"/>
      <c r="B13" s="7" t="s">
        <v>84</v>
      </c>
      <c r="C13" s="18"/>
      <c r="D13" s="8" t="s">
        <v>85</v>
      </c>
      <c r="E13" s="8"/>
      <c r="F13" s="18"/>
      <c r="G13" s="18"/>
      <c r="H13" s="18"/>
      <c r="I13" s="3"/>
      <c r="K13" s="36" t="s">
        <v>18</v>
      </c>
      <c r="O13" s="22">
        <v>70</v>
      </c>
      <c r="P13" s="18"/>
      <c r="Q13" s="18"/>
      <c r="R13" s="18">
        <v>12</v>
      </c>
      <c r="S13" s="18" t="e">
        <f>+#REF!</f>
        <v>#REF!</v>
      </c>
      <c r="T13" t="e">
        <f>+#REF!</f>
        <v>#REF!</v>
      </c>
      <c r="U13" t="e">
        <f t="shared" si="0"/>
        <v>#REF!</v>
      </c>
    </row>
    <row r="14" spans="1:19" ht="15.75">
      <c r="A14" s="18"/>
      <c r="B14" s="7"/>
      <c r="C14" s="18"/>
      <c r="D14" s="8" t="s">
        <v>86</v>
      </c>
      <c r="E14" s="8"/>
      <c r="F14" s="18"/>
      <c r="G14" s="18"/>
      <c r="H14" s="18"/>
      <c r="I14" s="3"/>
      <c r="K14" s="36"/>
      <c r="O14" s="22"/>
      <c r="P14" s="18"/>
      <c r="Q14" s="18"/>
      <c r="R14" s="18"/>
      <c r="S14" s="18"/>
    </row>
    <row r="15" spans="1:21" ht="31.5">
      <c r="A15" s="18"/>
      <c r="B15" s="7" t="s">
        <v>87</v>
      </c>
      <c r="C15" s="18"/>
      <c r="D15" s="8" t="s">
        <v>88</v>
      </c>
      <c r="E15" s="18"/>
      <c r="F15" s="18"/>
      <c r="G15" s="18"/>
      <c r="H15" s="18"/>
      <c r="I15" s="3"/>
      <c r="K15" s="36" t="s">
        <v>19</v>
      </c>
      <c r="O15" s="22">
        <v>75</v>
      </c>
      <c r="P15" s="18"/>
      <c r="Q15" s="18"/>
      <c r="R15" s="18">
        <v>13</v>
      </c>
      <c r="S15" s="18" t="e">
        <f>+#REF!</f>
        <v>#REF!</v>
      </c>
      <c r="T15" t="e">
        <f>+#REF!</f>
        <v>#REF!</v>
      </c>
      <c r="U15" t="e">
        <f t="shared" si="0"/>
        <v>#REF!</v>
      </c>
    </row>
    <row r="16" spans="1:21" ht="27.75" customHeight="1">
      <c r="A16" s="18"/>
      <c r="B16" s="7" t="s">
        <v>89</v>
      </c>
      <c r="C16" s="18"/>
      <c r="D16" s="8" t="s">
        <v>90</v>
      </c>
      <c r="E16" s="18"/>
      <c r="F16" s="18"/>
      <c r="G16" s="18"/>
      <c r="H16" s="18"/>
      <c r="I16" s="3"/>
      <c r="K16" s="36" t="s">
        <v>91</v>
      </c>
      <c r="O16" s="22">
        <v>80</v>
      </c>
      <c r="P16" s="18"/>
      <c r="Q16" s="18"/>
      <c r="R16" s="18">
        <v>14</v>
      </c>
      <c r="S16" s="18" t="e">
        <f>+#REF!</f>
        <v>#REF!</v>
      </c>
      <c r="T16" t="e">
        <f>+#REF!</f>
        <v>#REF!</v>
      </c>
      <c r="U16" t="e">
        <f t="shared" si="0"/>
        <v>#REF!</v>
      </c>
    </row>
    <row r="17" spans="1:21" ht="25.5">
      <c r="A17" s="18"/>
      <c r="B17" s="7" t="s">
        <v>92</v>
      </c>
      <c r="C17" s="18"/>
      <c r="D17" s="8" t="s">
        <v>93</v>
      </c>
      <c r="E17" s="18"/>
      <c r="F17" s="18"/>
      <c r="G17" s="18"/>
      <c r="H17" s="18"/>
      <c r="I17" s="3"/>
      <c r="K17" s="36" t="s">
        <v>94</v>
      </c>
      <c r="O17" s="22">
        <v>85</v>
      </c>
      <c r="P17" s="18"/>
      <c r="Q17" s="18"/>
      <c r="R17" s="18">
        <v>15</v>
      </c>
      <c r="S17" s="18" t="e">
        <f>+#REF!</f>
        <v>#REF!</v>
      </c>
      <c r="T17" t="e">
        <f>+#REF!</f>
        <v>#REF!</v>
      </c>
      <c r="U17" t="e">
        <f t="shared" si="0"/>
        <v>#REF!</v>
      </c>
    </row>
    <row r="18" spans="1:21" ht="15.75">
      <c r="A18" s="18"/>
      <c r="B18" s="7" t="s">
        <v>95</v>
      </c>
      <c r="C18" s="18"/>
      <c r="D18" s="8" t="s">
        <v>96</v>
      </c>
      <c r="E18" s="18"/>
      <c r="F18" s="18"/>
      <c r="G18" s="18"/>
      <c r="H18" s="18"/>
      <c r="I18" s="3"/>
      <c r="K18" s="36" t="s">
        <v>97</v>
      </c>
      <c r="O18" s="22">
        <v>90</v>
      </c>
      <c r="P18" s="18"/>
      <c r="Q18" s="18"/>
      <c r="R18" s="18">
        <v>16</v>
      </c>
      <c r="S18" s="18" t="e">
        <f>+#REF!</f>
        <v>#REF!</v>
      </c>
      <c r="T18" t="e">
        <f>+#REF!</f>
        <v>#REF!</v>
      </c>
      <c r="U18" t="e">
        <f t="shared" si="0"/>
        <v>#REF!</v>
      </c>
    </row>
    <row r="19" spans="1:21" ht="15.75">
      <c r="A19" s="18"/>
      <c r="B19" s="7" t="s">
        <v>98</v>
      </c>
      <c r="C19" s="18"/>
      <c r="D19" s="8" t="s">
        <v>99</v>
      </c>
      <c r="E19" s="18"/>
      <c r="F19" s="18"/>
      <c r="G19" s="18"/>
      <c r="H19" s="18"/>
      <c r="I19" s="3"/>
      <c r="K19" s="36" t="s">
        <v>100</v>
      </c>
      <c r="O19" s="22">
        <v>95</v>
      </c>
      <c r="P19" s="18"/>
      <c r="Q19" s="18"/>
      <c r="R19" s="18">
        <v>17</v>
      </c>
      <c r="S19" s="18" t="e">
        <f>+#REF!</f>
        <v>#REF!</v>
      </c>
      <c r="T19" t="e">
        <f>+#REF!</f>
        <v>#REF!</v>
      </c>
      <c r="U19" t="e">
        <f t="shared" si="0"/>
        <v>#REF!</v>
      </c>
    </row>
    <row r="20" spans="1:21" ht="16.5" thickBot="1">
      <c r="A20" s="18"/>
      <c r="B20" s="7" t="s">
        <v>101</v>
      </c>
      <c r="C20" s="18"/>
      <c r="D20" s="8" t="s">
        <v>102</v>
      </c>
      <c r="E20" s="18"/>
      <c r="F20" s="18"/>
      <c r="G20" s="18"/>
      <c r="H20" s="18"/>
      <c r="I20" s="3"/>
      <c r="K20" s="37" t="s">
        <v>103</v>
      </c>
      <c r="O20" s="22">
        <v>100</v>
      </c>
      <c r="P20" s="18"/>
      <c r="Q20" s="18"/>
      <c r="R20" s="18">
        <v>18</v>
      </c>
      <c r="S20" s="18" t="e">
        <f>+#REF!</f>
        <v>#REF!</v>
      </c>
      <c r="T20" t="e">
        <f>+#REF!</f>
        <v>#REF!</v>
      </c>
      <c r="U20" t="e">
        <f t="shared" si="0"/>
        <v>#REF!</v>
      </c>
    </row>
    <row r="21" spans="1:21" ht="15.75">
      <c r="A21" s="18"/>
      <c r="B21" s="7" t="s">
        <v>104</v>
      </c>
      <c r="C21" s="18"/>
      <c r="D21" s="8" t="s">
        <v>10</v>
      </c>
      <c r="E21" s="18"/>
      <c r="F21" s="18"/>
      <c r="G21" s="18"/>
      <c r="H21" s="18"/>
      <c r="I21" s="3"/>
      <c r="P21" s="18"/>
      <c r="Q21" s="18"/>
      <c r="R21" s="18">
        <v>19</v>
      </c>
      <c r="S21" s="18" t="e">
        <f>+#REF!</f>
        <v>#REF!</v>
      </c>
      <c r="T21" t="e">
        <f>+#REF!</f>
        <v>#REF!</v>
      </c>
      <c r="U21" t="e">
        <f t="shared" si="0"/>
        <v>#REF!</v>
      </c>
    </row>
    <row r="22" spans="1:21" ht="15.75">
      <c r="A22" s="18"/>
      <c r="B22" s="7" t="s">
        <v>105</v>
      </c>
      <c r="C22" s="18"/>
      <c r="D22" s="8" t="s">
        <v>106</v>
      </c>
      <c r="E22" s="18"/>
      <c r="F22" s="18"/>
      <c r="G22" s="18"/>
      <c r="H22" s="18"/>
      <c r="I22" s="3"/>
      <c r="P22" s="18"/>
      <c r="Q22" s="18"/>
      <c r="R22" s="18">
        <v>20</v>
      </c>
      <c r="S22" s="18" t="e">
        <f>+#REF!</f>
        <v>#REF!</v>
      </c>
      <c r="T22" t="e">
        <f>+#REF!</f>
        <v>#REF!</v>
      </c>
      <c r="U22" t="e">
        <f t="shared" si="0"/>
        <v>#REF!</v>
      </c>
    </row>
    <row r="23" spans="1:21" ht="31.5">
      <c r="A23" s="18"/>
      <c r="B23" s="7" t="s">
        <v>107</v>
      </c>
      <c r="C23" s="38"/>
      <c r="D23" s="8" t="s">
        <v>108</v>
      </c>
      <c r="E23" s="18"/>
      <c r="F23" s="18"/>
      <c r="G23" s="18"/>
      <c r="H23" s="18"/>
      <c r="I23" s="3"/>
      <c r="P23" s="18"/>
      <c r="Q23" s="18"/>
      <c r="R23" s="18">
        <v>21</v>
      </c>
      <c r="S23" s="18" t="e">
        <f>+#REF!</f>
        <v>#REF!</v>
      </c>
      <c r="T23" t="e">
        <f>+#REF!</f>
        <v>#REF!</v>
      </c>
      <c r="U23" t="e">
        <f t="shared" si="0"/>
        <v>#REF!</v>
      </c>
    </row>
    <row r="24" spans="1:21" ht="15.75">
      <c r="A24" s="18"/>
      <c r="B24" s="7" t="s">
        <v>109</v>
      </c>
      <c r="C24" s="38"/>
      <c r="D24" s="8" t="s">
        <v>110</v>
      </c>
      <c r="E24" s="18"/>
      <c r="F24" s="18"/>
      <c r="G24" s="18"/>
      <c r="H24" s="18"/>
      <c r="I24" s="3"/>
      <c r="P24" s="18"/>
      <c r="Q24" s="18"/>
      <c r="R24" s="18">
        <v>22</v>
      </c>
      <c r="S24" s="18" t="e">
        <f>+#REF!</f>
        <v>#REF!</v>
      </c>
      <c r="T24" t="e">
        <f>+#REF!</f>
        <v>#REF!</v>
      </c>
      <c r="U24" t="e">
        <f t="shared" si="0"/>
        <v>#REF!</v>
      </c>
    </row>
    <row r="25" spans="1:21" ht="15.75">
      <c r="A25" s="18"/>
      <c r="B25" s="7" t="s">
        <v>111</v>
      </c>
      <c r="C25" s="38"/>
      <c r="D25" s="8" t="s">
        <v>112</v>
      </c>
      <c r="E25" s="18"/>
      <c r="F25" s="18"/>
      <c r="G25" s="18"/>
      <c r="H25" s="18"/>
      <c r="I25" s="3"/>
      <c r="P25" s="18"/>
      <c r="Q25" s="18"/>
      <c r="R25" s="18">
        <v>23</v>
      </c>
      <c r="S25" s="18" t="e">
        <f>+#REF!</f>
        <v>#REF!</v>
      </c>
      <c r="T25" t="e">
        <f>+#REF!</f>
        <v>#REF!</v>
      </c>
      <c r="U25" t="e">
        <f t="shared" si="0"/>
        <v>#REF!</v>
      </c>
    </row>
    <row r="26" spans="1:21" ht="15.75">
      <c r="A26" s="18"/>
      <c r="B26" s="7" t="s">
        <v>113</v>
      </c>
      <c r="C26" s="38"/>
      <c r="D26" s="8" t="s">
        <v>114</v>
      </c>
      <c r="E26" s="18"/>
      <c r="F26" s="18"/>
      <c r="G26" s="18"/>
      <c r="H26" s="18"/>
      <c r="I26" s="3"/>
      <c r="P26" s="18"/>
      <c r="Q26" s="18"/>
      <c r="R26" s="18">
        <v>24</v>
      </c>
      <c r="S26" s="18" t="e">
        <f>+#REF!</f>
        <v>#REF!</v>
      </c>
      <c r="T26" t="e">
        <f>+#REF!</f>
        <v>#REF!</v>
      </c>
      <c r="U26" t="e">
        <f t="shared" si="0"/>
        <v>#REF!</v>
      </c>
    </row>
    <row r="27" spans="1:21" ht="15">
      <c r="A27" s="18"/>
      <c r="B27" s="39" t="s">
        <v>115</v>
      </c>
      <c r="C27" s="38"/>
      <c r="D27" s="8" t="s">
        <v>116</v>
      </c>
      <c r="E27" s="18"/>
      <c r="F27" s="18"/>
      <c r="G27" s="18"/>
      <c r="H27" s="18"/>
      <c r="I27" s="3"/>
      <c r="P27" s="18"/>
      <c r="Q27" s="18"/>
      <c r="R27" s="18">
        <v>25</v>
      </c>
      <c r="S27" s="18" t="e">
        <f>+#REF!</f>
        <v>#REF!</v>
      </c>
      <c r="T27" t="e">
        <f>+#REF!</f>
        <v>#REF!</v>
      </c>
      <c r="U27" t="e">
        <f t="shared" si="0"/>
        <v>#REF!</v>
      </c>
    </row>
    <row r="28" spans="1:21" ht="12.75">
      <c r="A28" s="18"/>
      <c r="C28" s="38"/>
      <c r="D28" s="8" t="s">
        <v>117</v>
      </c>
      <c r="E28" s="18"/>
      <c r="F28" s="18"/>
      <c r="G28" s="18"/>
      <c r="H28" s="18"/>
      <c r="I28" s="3"/>
      <c r="P28" s="18"/>
      <c r="Q28" s="18"/>
      <c r="R28" s="18">
        <v>26</v>
      </c>
      <c r="S28" s="18" t="e">
        <f>+#REF!</f>
        <v>#REF!</v>
      </c>
      <c r="T28" t="e">
        <f>+#REF!</f>
        <v>#REF!</v>
      </c>
      <c r="U28" t="e">
        <f t="shared" si="0"/>
        <v>#REF!</v>
      </c>
    </row>
    <row r="29" spans="1:21" ht="12.75">
      <c r="A29" s="18"/>
      <c r="B29" s="18"/>
      <c r="C29" s="38"/>
      <c r="D29" s="8" t="s">
        <v>118</v>
      </c>
      <c r="E29" s="18"/>
      <c r="F29" s="18"/>
      <c r="G29" s="18"/>
      <c r="H29" s="18"/>
      <c r="I29" s="3"/>
      <c r="P29" s="18"/>
      <c r="Q29" s="18"/>
      <c r="R29" s="18">
        <v>27</v>
      </c>
      <c r="S29" s="18" t="e">
        <f>+#REF!</f>
        <v>#REF!</v>
      </c>
      <c r="T29" t="e">
        <f>+#REF!</f>
        <v>#REF!</v>
      </c>
      <c r="U29" t="e">
        <f t="shared" si="0"/>
        <v>#REF!</v>
      </c>
    </row>
    <row r="30" spans="1:21" ht="12.75">
      <c r="A30" s="18"/>
      <c r="B30" s="18"/>
      <c r="C30" s="38"/>
      <c r="D30" s="8" t="s">
        <v>119</v>
      </c>
      <c r="E30" s="18"/>
      <c r="F30" s="18"/>
      <c r="G30" s="18"/>
      <c r="H30" s="18"/>
      <c r="I30" s="3"/>
      <c r="P30" s="18"/>
      <c r="Q30" s="18"/>
      <c r="R30" s="18">
        <v>28</v>
      </c>
      <c r="S30" s="18" t="e">
        <f>+#REF!</f>
        <v>#REF!</v>
      </c>
      <c r="T30" t="e">
        <f>+#REF!</f>
        <v>#REF!</v>
      </c>
      <c r="U30" t="e">
        <f t="shared" si="0"/>
        <v>#REF!</v>
      </c>
    </row>
    <row r="31" spans="1:21" ht="12.75">
      <c r="A31" s="18"/>
      <c r="B31" s="18"/>
      <c r="C31" s="38"/>
      <c r="D31" s="8" t="s">
        <v>120</v>
      </c>
      <c r="E31" s="18"/>
      <c r="F31" s="18"/>
      <c r="G31" s="18"/>
      <c r="H31" s="18"/>
      <c r="I31" s="3"/>
      <c r="P31" s="18"/>
      <c r="Q31" s="18"/>
      <c r="R31" s="18">
        <v>29</v>
      </c>
      <c r="S31" s="18" t="e">
        <f>+#REF!</f>
        <v>#REF!</v>
      </c>
      <c r="T31" t="e">
        <f>+#REF!</f>
        <v>#REF!</v>
      </c>
      <c r="U31" t="e">
        <f t="shared" si="0"/>
        <v>#REF!</v>
      </c>
    </row>
    <row r="32" spans="1:21" ht="12.75">
      <c r="A32" s="18"/>
      <c r="B32" s="18"/>
      <c r="C32" s="38"/>
      <c r="D32" s="8" t="s">
        <v>121</v>
      </c>
      <c r="E32" s="18"/>
      <c r="F32" s="18"/>
      <c r="G32" s="18"/>
      <c r="H32" s="18"/>
      <c r="I32" s="3"/>
      <c r="P32" s="18"/>
      <c r="Q32" s="18"/>
      <c r="R32" s="18">
        <v>30</v>
      </c>
      <c r="S32" s="18" t="e">
        <f>+#REF!</f>
        <v>#REF!</v>
      </c>
      <c r="T32" t="e">
        <f>+#REF!</f>
        <v>#REF!</v>
      </c>
      <c r="U32" t="e">
        <f t="shared" si="0"/>
        <v>#REF!</v>
      </c>
    </row>
    <row r="33" spans="1:21" ht="12.75">
      <c r="A33" s="18"/>
      <c r="B33" s="18"/>
      <c r="C33" s="38"/>
      <c r="D33" s="8" t="s">
        <v>122</v>
      </c>
      <c r="E33" s="18"/>
      <c r="F33" s="18"/>
      <c r="G33" s="18"/>
      <c r="H33" s="18"/>
      <c r="I33" s="3"/>
      <c r="P33" s="18"/>
      <c r="Q33" s="18"/>
      <c r="R33" s="18">
        <v>31</v>
      </c>
      <c r="S33" s="18" t="e">
        <f>+#REF!</f>
        <v>#REF!</v>
      </c>
      <c r="T33" t="e">
        <f>+#REF!</f>
        <v>#REF!</v>
      </c>
      <c r="U33" t="e">
        <f t="shared" si="0"/>
        <v>#REF!</v>
      </c>
    </row>
    <row r="34" spans="1:21" ht="12.75">
      <c r="A34" s="18"/>
      <c r="B34" s="18"/>
      <c r="C34" s="38"/>
      <c r="D34" s="8" t="s">
        <v>123</v>
      </c>
      <c r="E34" s="18"/>
      <c r="F34" s="18"/>
      <c r="G34" s="18"/>
      <c r="H34" s="18"/>
      <c r="I34" s="3"/>
      <c r="P34" s="18"/>
      <c r="Q34" s="18"/>
      <c r="R34" s="18">
        <v>32</v>
      </c>
      <c r="S34" s="18" t="e">
        <f>+#REF!</f>
        <v>#REF!</v>
      </c>
      <c r="T34" t="e">
        <f>+#REF!</f>
        <v>#REF!</v>
      </c>
      <c r="U34" t="e">
        <f t="shared" si="0"/>
        <v>#REF!</v>
      </c>
    </row>
    <row r="35" spans="1:21" ht="12.75">
      <c r="A35" s="18"/>
      <c r="B35" s="18"/>
      <c r="C35" s="38"/>
      <c r="E35" s="18"/>
      <c r="F35" s="18"/>
      <c r="G35" s="18"/>
      <c r="H35" s="18"/>
      <c r="P35" s="18"/>
      <c r="Q35" s="18"/>
      <c r="R35" s="18">
        <v>33</v>
      </c>
      <c r="S35" s="18" t="e">
        <f>+#REF!</f>
        <v>#REF!</v>
      </c>
      <c r="T35" t="e">
        <f>+#REF!</f>
        <v>#REF!</v>
      </c>
      <c r="U35" t="e">
        <f t="shared" si="0"/>
        <v>#REF!</v>
      </c>
    </row>
    <row r="36" spans="4:21" ht="12.75">
      <c r="D36" s="8"/>
      <c r="P36" s="18"/>
      <c r="Q36" s="18"/>
      <c r="R36" s="18">
        <v>34</v>
      </c>
      <c r="S36" s="18" t="e">
        <f>+#REF!</f>
        <v>#REF!</v>
      </c>
      <c r="T36" t="e">
        <f>+#REF!</f>
        <v>#REF!</v>
      </c>
      <c r="U36" t="e">
        <f t="shared" si="0"/>
        <v>#REF!</v>
      </c>
    </row>
    <row r="37" spans="16:21" ht="12.75">
      <c r="P37" s="18"/>
      <c r="Q37" s="18"/>
      <c r="R37" s="18">
        <v>35</v>
      </c>
      <c r="S37" s="18" t="e">
        <f>+#REF!</f>
        <v>#REF!</v>
      </c>
      <c r="T37" t="e">
        <f>+#REF!</f>
        <v>#REF!</v>
      </c>
      <c r="U37" t="e">
        <f t="shared" si="0"/>
        <v>#REF!</v>
      </c>
    </row>
    <row r="38" spans="16:21" ht="12.75">
      <c r="P38" s="18"/>
      <c r="Q38" s="18"/>
      <c r="R38" s="18">
        <v>36</v>
      </c>
      <c r="S38" s="18" t="e">
        <f>+#REF!</f>
        <v>#REF!</v>
      </c>
      <c r="T38" t="e">
        <f>+#REF!</f>
        <v>#REF!</v>
      </c>
      <c r="U38" t="e">
        <f t="shared" si="0"/>
        <v>#REF!</v>
      </c>
    </row>
    <row r="39" spans="16:21" ht="12.75">
      <c r="P39" s="18"/>
      <c r="Q39" s="18"/>
      <c r="R39" s="18">
        <v>37</v>
      </c>
      <c r="S39" s="18" t="e">
        <f>+#REF!</f>
        <v>#REF!</v>
      </c>
      <c r="T39" t="e">
        <f>+#REF!</f>
        <v>#REF!</v>
      </c>
      <c r="U39" t="e">
        <f t="shared" si="0"/>
        <v>#REF!</v>
      </c>
    </row>
    <row r="40" spans="16:21" ht="12.75">
      <c r="P40" s="18"/>
      <c r="Q40" s="18"/>
      <c r="R40" s="18">
        <v>38</v>
      </c>
      <c r="S40" s="18" t="e">
        <f>+#REF!</f>
        <v>#REF!</v>
      </c>
      <c r="T40" t="e">
        <f>+#REF!</f>
        <v>#REF!</v>
      </c>
      <c r="U40" t="e">
        <f t="shared" si="0"/>
        <v>#REF!</v>
      </c>
    </row>
    <row r="41" spans="16:21" ht="12.75">
      <c r="P41" s="18"/>
      <c r="Q41" s="18"/>
      <c r="R41" s="18">
        <v>39</v>
      </c>
      <c r="S41" s="18" t="e">
        <f>+#REF!</f>
        <v>#REF!</v>
      </c>
      <c r="T41" t="e">
        <f>+#REF!</f>
        <v>#REF!</v>
      </c>
      <c r="U41" t="e">
        <f t="shared" si="0"/>
        <v>#REF!</v>
      </c>
    </row>
    <row r="42" spans="16:21" ht="12.75">
      <c r="P42" s="18"/>
      <c r="Q42" s="18"/>
      <c r="R42" s="18">
        <v>40</v>
      </c>
      <c r="S42" s="18" t="e">
        <f>+#REF!</f>
        <v>#REF!</v>
      </c>
      <c r="T42" t="e">
        <f>+#REF!</f>
        <v>#REF!</v>
      </c>
      <c r="U42" t="e">
        <f t="shared" si="0"/>
        <v>#REF!</v>
      </c>
    </row>
    <row r="43" spans="16:21" ht="25.5" customHeight="1">
      <c r="P43" s="18"/>
      <c r="Q43" s="18"/>
      <c r="R43" s="18">
        <v>41</v>
      </c>
      <c r="S43" s="18" t="e">
        <f>+#REF!</f>
        <v>#REF!</v>
      </c>
      <c r="T43" t="e">
        <f>+#REF!</f>
        <v>#REF!</v>
      </c>
      <c r="U43" t="e">
        <f t="shared" si="0"/>
        <v>#REF!</v>
      </c>
    </row>
    <row r="44" spans="16:21" ht="12.75">
      <c r="P44" s="18"/>
      <c r="Q44" s="18"/>
      <c r="R44" s="18">
        <v>42</v>
      </c>
      <c r="S44" s="18" t="e">
        <f>+#REF!</f>
        <v>#REF!</v>
      </c>
      <c r="T44" t="e">
        <f>+#REF!</f>
        <v>#REF!</v>
      </c>
      <c r="U44" t="e">
        <f t="shared" si="0"/>
        <v>#REF!</v>
      </c>
    </row>
    <row r="45" spans="16:21" ht="12.75">
      <c r="P45" s="18"/>
      <c r="Q45" s="18"/>
      <c r="R45" s="18">
        <v>43</v>
      </c>
      <c r="S45" s="18" t="e">
        <f>+#REF!</f>
        <v>#REF!</v>
      </c>
      <c r="T45" t="e">
        <f>+#REF!</f>
        <v>#REF!</v>
      </c>
      <c r="U45" t="e">
        <f t="shared" si="0"/>
        <v>#REF!</v>
      </c>
    </row>
    <row r="46" spans="16:21" ht="12.75">
      <c r="P46" s="18"/>
      <c r="Q46" s="18"/>
      <c r="R46" s="18">
        <v>44</v>
      </c>
      <c r="S46" s="18" t="e">
        <f>+#REF!</f>
        <v>#REF!</v>
      </c>
      <c r="T46" t="e">
        <f>+#REF!</f>
        <v>#REF!</v>
      </c>
      <c r="U46" t="e">
        <f t="shared" si="0"/>
        <v>#REF!</v>
      </c>
    </row>
    <row r="47" spans="16:21" ht="12.75">
      <c r="P47" s="18"/>
      <c r="Q47" s="18"/>
      <c r="R47" s="18">
        <v>45</v>
      </c>
      <c r="S47" s="18" t="e">
        <f>+#REF!</f>
        <v>#REF!</v>
      </c>
      <c r="T47" t="e">
        <f>+#REF!</f>
        <v>#REF!</v>
      </c>
      <c r="U47" t="e">
        <f t="shared" si="0"/>
        <v>#REF!</v>
      </c>
    </row>
    <row r="48" spans="16:21" ht="12.75">
      <c r="P48" s="18"/>
      <c r="Q48" s="18"/>
      <c r="R48" s="18">
        <v>46</v>
      </c>
      <c r="S48" s="18" t="e">
        <f>+#REF!</f>
        <v>#REF!</v>
      </c>
      <c r="T48" t="e">
        <f>+#REF!</f>
        <v>#REF!</v>
      </c>
      <c r="U48" t="e">
        <f t="shared" si="0"/>
        <v>#REF!</v>
      </c>
    </row>
    <row r="49" spans="16:21" ht="12.75">
      <c r="P49" s="18"/>
      <c r="Q49" s="18"/>
      <c r="R49" s="18">
        <v>47</v>
      </c>
      <c r="S49" s="18" t="e">
        <f>+#REF!</f>
        <v>#REF!</v>
      </c>
      <c r="T49" t="e">
        <f>+#REF!</f>
        <v>#REF!</v>
      </c>
      <c r="U49" t="e">
        <f t="shared" si="0"/>
        <v>#REF!</v>
      </c>
    </row>
    <row r="50" spans="16:21" ht="12.75">
      <c r="P50" s="18"/>
      <c r="Q50" s="18"/>
      <c r="R50" s="18">
        <v>48</v>
      </c>
      <c r="S50" s="18" t="e">
        <f>+#REF!</f>
        <v>#REF!</v>
      </c>
      <c r="T50" t="e">
        <f>+#REF!</f>
        <v>#REF!</v>
      </c>
      <c r="U50" t="e">
        <f t="shared" si="0"/>
        <v>#REF!</v>
      </c>
    </row>
    <row r="51" spans="16:21" ht="12.75">
      <c r="P51" s="18"/>
      <c r="Q51" s="18"/>
      <c r="R51" s="18">
        <v>49</v>
      </c>
      <c r="S51" s="18" t="e">
        <f>+#REF!</f>
        <v>#REF!</v>
      </c>
      <c r="T51" t="e">
        <f>+#REF!</f>
        <v>#REF!</v>
      </c>
      <c r="U51" t="e">
        <f t="shared" si="0"/>
        <v>#REF!</v>
      </c>
    </row>
    <row r="52" spans="16:21" ht="12.75">
      <c r="P52" s="18"/>
      <c r="Q52" s="18"/>
      <c r="R52" s="18">
        <v>50</v>
      </c>
      <c r="S52" s="18" t="e">
        <f>+#REF!</f>
        <v>#REF!</v>
      </c>
      <c r="T52" t="e">
        <f>+#REF!</f>
        <v>#REF!</v>
      </c>
      <c r="U52" t="e">
        <f t="shared" si="0"/>
        <v>#REF!</v>
      </c>
    </row>
    <row r="53" spans="16:21" ht="12.75">
      <c r="P53" s="18"/>
      <c r="Q53" s="18"/>
      <c r="R53" s="18">
        <v>51</v>
      </c>
      <c r="S53" s="18" t="e">
        <f>+#REF!</f>
        <v>#REF!</v>
      </c>
      <c r="T53" t="e">
        <f>+#REF!</f>
        <v>#REF!</v>
      </c>
      <c r="U53" t="e">
        <f t="shared" si="0"/>
        <v>#REF!</v>
      </c>
    </row>
    <row r="54" spans="16:21" ht="12.75">
      <c r="P54" s="18"/>
      <c r="Q54" s="18"/>
      <c r="R54" s="18">
        <v>52</v>
      </c>
      <c r="S54" s="18" t="e">
        <f>+#REF!</f>
        <v>#REF!</v>
      </c>
      <c r="T54" t="e">
        <f>+#REF!</f>
        <v>#REF!</v>
      </c>
      <c r="U54" t="e">
        <f t="shared" si="0"/>
        <v>#REF!</v>
      </c>
    </row>
    <row r="55" spans="16:21" ht="12.75">
      <c r="P55" s="18"/>
      <c r="Q55" s="18"/>
      <c r="R55" s="18">
        <v>53</v>
      </c>
      <c r="S55" s="18" t="e">
        <f>+#REF!</f>
        <v>#REF!</v>
      </c>
      <c r="T55" t="e">
        <f>+#REF!</f>
        <v>#REF!</v>
      </c>
      <c r="U55" t="e">
        <f t="shared" si="0"/>
        <v>#REF!</v>
      </c>
    </row>
    <row r="56" spans="16:21" ht="12.75">
      <c r="P56" s="18"/>
      <c r="Q56" s="18"/>
      <c r="R56" s="18">
        <v>54</v>
      </c>
      <c r="S56" s="18" t="e">
        <f>+#REF!</f>
        <v>#REF!</v>
      </c>
      <c r="T56" t="e">
        <f>+#REF!</f>
        <v>#REF!</v>
      </c>
      <c r="U56" t="e">
        <f t="shared" si="0"/>
        <v>#REF!</v>
      </c>
    </row>
    <row r="57" spans="16:21" ht="12.75">
      <c r="P57" s="18"/>
      <c r="Q57" s="18"/>
      <c r="R57" s="18">
        <v>55</v>
      </c>
      <c r="S57" s="18" t="e">
        <f>+#REF!</f>
        <v>#REF!</v>
      </c>
      <c r="T57" t="e">
        <f>+#REF!</f>
        <v>#REF!</v>
      </c>
      <c r="U57" t="e">
        <f t="shared" si="0"/>
        <v>#REF!</v>
      </c>
    </row>
    <row r="58" spans="16:21" ht="12.75">
      <c r="P58" s="18"/>
      <c r="Q58" s="18"/>
      <c r="R58" s="18">
        <v>56</v>
      </c>
      <c r="S58" s="18" t="e">
        <f>+#REF!</f>
        <v>#REF!</v>
      </c>
      <c r="T58" t="e">
        <f>+#REF!</f>
        <v>#REF!</v>
      </c>
      <c r="U58" t="e">
        <f t="shared" si="0"/>
        <v>#REF!</v>
      </c>
    </row>
    <row r="59" spans="16:21" ht="12.75">
      <c r="P59" s="18"/>
      <c r="Q59" s="18"/>
      <c r="R59" s="18">
        <v>57</v>
      </c>
      <c r="S59" s="18" t="e">
        <f>+#REF!</f>
        <v>#REF!</v>
      </c>
      <c r="T59" t="e">
        <f>+#REF!</f>
        <v>#REF!</v>
      </c>
      <c r="U59" t="e">
        <f t="shared" si="0"/>
        <v>#REF!</v>
      </c>
    </row>
    <row r="60" spans="16:21" ht="12.75">
      <c r="P60" s="18"/>
      <c r="Q60" s="18"/>
      <c r="R60" s="18">
        <v>58</v>
      </c>
      <c r="S60" s="18" t="e">
        <f>+#REF!</f>
        <v>#REF!</v>
      </c>
      <c r="T60" t="e">
        <f>+#REF!</f>
        <v>#REF!</v>
      </c>
      <c r="U60" t="e">
        <f t="shared" si="0"/>
        <v>#REF!</v>
      </c>
    </row>
    <row r="61" spans="16:21" ht="12.75">
      <c r="P61" s="18"/>
      <c r="Q61" s="18"/>
      <c r="R61" s="18">
        <v>59</v>
      </c>
      <c r="S61" s="18" t="e">
        <f>+#REF!</f>
        <v>#REF!</v>
      </c>
      <c r="T61" t="e">
        <f>+#REF!</f>
        <v>#REF!</v>
      </c>
      <c r="U61" t="e">
        <f t="shared" si="0"/>
        <v>#REF!</v>
      </c>
    </row>
    <row r="62" spans="16:21" ht="12.75">
      <c r="P62" s="18"/>
      <c r="Q62" s="18"/>
      <c r="R62" s="18">
        <v>60</v>
      </c>
      <c r="S62" s="18" t="e">
        <f>+#REF!</f>
        <v>#REF!</v>
      </c>
      <c r="T62" t="e">
        <f>+#REF!</f>
        <v>#REF!</v>
      </c>
      <c r="U62" t="e">
        <f t="shared" si="0"/>
        <v>#REF!</v>
      </c>
    </row>
    <row r="63" spans="16:21" ht="12.75">
      <c r="P63" s="18"/>
      <c r="Q63" s="18"/>
      <c r="R63" s="18">
        <v>61</v>
      </c>
      <c r="S63" s="18" t="e">
        <f>+#REF!</f>
        <v>#REF!</v>
      </c>
      <c r="T63" t="e">
        <f>+#REF!</f>
        <v>#REF!</v>
      </c>
      <c r="U63" t="e">
        <f t="shared" si="0"/>
        <v>#REF!</v>
      </c>
    </row>
    <row r="64" spans="16:21" ht="12.75">
      <c r="P64" s="18"/>
      <c r="Q64" s="18"/>
      <c r="R64" s="18">
        <v>62</v>
      </c>
      <c r="S64" s="18" t="e">
        <f>+#REF!</f>
        <v>#REF!</v>
      </c>
      <c r="T64" t="e">
        <f>+#REF!</f>
        <v>#REF!</v>
      </c>
      <c r="U64" t="e">
        <f t="shared" si="0"/>
        <v>#REF!</v>
      </c>
    </row>
    <row r="65" spans="16:21" ht="12.75">
      <c r="P65" s="18"/>
      <c r="Q65" s="18"/>
      <c r="R65" s="18">
        <v>63</v>
      </c>
      <c r="S65" s="18" t="e">
        <f>+#REF!</f>
        <v>#REF!</v>
      </c>
      <c r="T65" t="e">
        <f>+#REF!</f>
        <v>#REF!</v>
      </c>
      <c r="U65" t="e">
        <f t="shared" si="0"/>
        <v>#REF!</v>
      </c>
    </row>
    <row r="66" spans="16:21" ht="12.75">
      <c r="P66" s="18"/>
      <c r="Q66" s="18"/>
      <c r="R66" s="18">
        <v>64</v>
      </c>
      <c r="S66" s="18" t="e">
        <f>+#REF!</f>
        <v>#REF!</v>
      </c>
      <c r="T66" t="e">
        <f>+#REF!</f>
        <v>#REF!</v>
      </c>
      <c r="U66" t="e">
        <f t="shared" si="0"/>
        <v>#REF!</v>
      </c>
    </row>
    <row r="67" spans="16:21" ht="12.75">
      <c r="P67" s="18"/>
      <c r="Q67" s="18"/>
      <c r="R67" s="18">
        <v>65</v>
      </c>
      <c r="S67" s="18" t="e">
        <f>+#REF!</f>
        <v>#REF!</v>
      </c>
      <c r="T67" t="e">
        <f>+#REF!</f>
        <v>#REF!</v>
      </c>
      <c r="U67" t="e">
        <f aca="true" t="shared" si="1" ref="U67:U130">IF(T67="SI",S67,"")</f>
        <v>#REF!</v>
      </c>
    </row>
    <row r="68" spans="16:21" ht="12.75">
      <c r="P68" s="18"/>
      <c r="Q68" s="18"/>
      <c r="R68" s="18">
        <v>66</v>
      </c>
      <c r="S68" s="18" t="e">
        <f>+#REF!</f>
        <v>#REF!</v>
      </c>
      <c r="T68" t="e">
        <f>+#REF!</f>
        <v>#REF!</v>
      </c>
      <c r="U68" t="e">
        <f t="shared" si="1"/>
        <v>#REF!</v>
      </c>
    </row>
    <row r="69" spans="16:21" ht="12.75">
      <c r="P69" s="18"/>
      <c r="Q69" s="18"/>
      <c r="R69" s="18">
        <v>67</v>
      </c>
      <c r="S69" s="18" t="e">
        <f>+#REF!</f>
        <v>#REF!</v>
      </c>
      <c r="T69" t="e">
        <f>+#REF!</f>
        <v>#REF!</v>
      </c>
      <c r="U69" t="e">
        <f t="shared" si="1"/>
        <v>#REF!</v>
      </c>
    </row>
    <row r="70" spans="16:21" ht="12.75">
      <c r="P70" s="18"/>
      <c r="Q70" s="18"/>
      <c r="R70" s="18">
        <v>68</v>
      </c>
      <c r="S70" s="18" t="e">
        <f>+#REF!</f>
        <v>#REF!</v>
      </c>
      <c r="T70" t="e">
        <f>+#REF!</f>
        <v>#REF!</v>
      </c>
      <c r="U70" t="e">
        <f t="shared" si="1"/>
        <v>#REF!</v>
      </c>
    </row>
    <row r="71" spans="16:21" ht="12.75">
      <c r="P71" s="18"/>
      <c r="Q71" s="18"/>
      <c r="R71" s="18">
        <v>69</v>
      </c>
      <c r="S71" s="18" t="e">
        <f>+#REF!</f>
        <v>#REF!</v>
      </c>
      <c r="T71" t="e">
        <f>+#REF!</f>
        <v>#REF!</v>
      </c>
      <c r="U71" t="e">
        <f t="shared" si="1"/>
        <v>#REF!</v>
      </c>
    </row>
    <row r="72" spans="16:21" ht="12.75">
      <c r="P72" s="18"/>
      <c r="Q72" s="18"/>
      <c r="R72" s="18">
        <v>70</v>
      </c>
      <c r="S72" s="18" t="e">
        <f>+#REF!</f>
        <v>#REF!</v>
      </c>
      <c r="T72" t="e">
        <f>+#REF!</f>
        <v>#REF!</v>
      </c>
      <c r="U72" t="e">
        <f t="shared" si="1"/>
        <v>#REF!</v>
      </c>
    </row>
    <row r="73" spans="16:21" ht="12.75">
      <c r="P73" s="18"/>
      <c r="Q73" s="18"/>
      <c r="R73" s="18">
        <v>71</v>
      </c>
      <c r="S73" s="18" t="e">
        <f>+#REF!</f>
        <v>#REF!</v>
      </c>
      <c r="T73" t="e">
        <f>+#REF!</f>
        <v>#REF!</v>
      </c>
      <c r="U73" t="e">
        <f t="shared" si="1"/>
        <v>#REF!</v>
      </c>
    </row>
    <row r="74" spans="16:21" ht="12.75">
      <c r="P74" s="18"/>
      <c r="Q74" s="18"/>
      <c r="R74" s="18">
        <v>72</v>
      </c>
      <c r="S74" s="18" t="e">
        <f>+#REF!</f>
        <v>#REF!</v>
      </c>
      <c r="T74" t="e">
        <f>+#REF!</f>
        <v>#REF!</v>
      </c>
      <c r="U74" t="e">
        <f t="shared" si="1"/>
        <v>#REF!</v>
      </c>
    </row>
    <row r="75" spans="16:21" ht="12.75">
      <c r="P75" s="18"/>
      <c r="Q75" s="18"/>
      <c r="R75" s="18">
        <v>73</v>
      </c>
      <c r="S75" s="18" t="e">
        <f>+#REF!</f>
        <v>#REF!</v>
      </c>
      <c r="T75" t="e">
        <f>+#REF!</f>
        <v>#REF!</v>
      </c>
      <c r="U75" t="e">
        <f t="shared" si="1"/>
        <v>#REF!</v>
      </c>
    </row>
    <row r="76" spans="16:21" ht="12.75">
      <c r="P76" s="18"/>
      <c r="Q76" s="18"/>
      <c r="R76" s="18">
        <v>74</v>
      </c>
      <c r="S76" s="18" t="e">
        <f>+#REF!</f>
        <v>#REF!</v>
      </c>
      <c r="T76" t="e">
        <f>+#REF!</f>
        <v>#REF!</v>
      </c>
      <c r="U76" t="e">
        <f t="shared" si="1"/>
        <v>#REF!</v>
      </c>
    </row>
    <row r="77" spans="16:21" ht="12.75">
      <c r="P77" s="18"/>
      <c r="Q77" s="18"/>
      <c r="R77" s="18">
        <v>75</v>
      </c>
      <c r="S77" s="18" t="e">
        <f>+#REF!</f>
        <v>#REF!</v>
      </c>
      <c r="T77" t="e">
        <f>+#REF!</f>
        <v>#REF!</v>
      </c>
      <c r="U77" t="e">
        <f t="shared" si="1"/>
        <v>#REF!</v>
      </c>
    </row>
    <row r="78" spans="16:21" ht="12.75">
      <c r="P78" s="18"/>
      <c r="Q78" s="18"/>
      <c r="R78" s="18">
        <v>76</v>
      </c>
      <c r="S78" s="18" t="e">
        <f>+#REF!</f>
        <v>#REF!</v>
      </c>
      <c r="T78" t="e">
        <f>+#REF!</f>
        <v>#REF!</v>
      </c>
      <c r="U78" t="e">
        <f t="shared" si="1"/>
        <v>#REF!</v>
      </c>
    </row>
    <row r="79" spans="16:21" ht="12.75">
      <c r="P79" s="18"/>
      <c r="Q79" s="18"/>
      <c r="R79" s="18">
        <v>77</v>
      </c>
      <c r="S79" s="18" t="e">
        <f>+#REF!</f>
        <v>#REF!</v>
      </c>
      <c r="T79" t="e">
        <f>+#REF!</f>
        <v>#REF!</v>
      </c>
      <c r="U79" t="e">
        <f t="shared" si="1"/>
        <v>#REF!</v>
      </c>
    </row>
    <row r="80" spans="16:21" ht="12.75">
      <c r="P80" s="18"/>
      <c r="Q80" s="18"/>
      <c r="R80" s="18">
        <v>78</v>
      </c>
      <c r="S80" s="18" t="e">
        <f>+#REF!</f>
        <v>#REF!</v>
      </c>
      <c r="T80" t="e">
        <f>+#REF!</f>
        <v>#REF!</v>
      </c>
      <c r="U80" t="e">
        <f t="shared" si="1"/>
        <v>#REF!</v>
      </c>
    </row>
    <row r="81" spans="16:21" ht="12.75">
      <c r="P81" s="18"/>
      <c r="Q81" s="18"/>
      <c r="R81" s="18">
        <v>79</v>
      </c>
      <c r="S81" s="18" t="e">
        <f>+#REF!</f>
        <v>#REF!</v>
      </c>
      <c r="T81" t="e">
        <f>+#REF!</f>
        <v>#REF!</v>
      </c>
      <c r="U81" t="e">
        <f t="shared" si="1"/>
        <v>#REF!</v>
      </c>
    </row>
    <row r="82" spans="16:21" ht="12.75">
      <c r="P82" s="18"/>
      <c r="Q82" s="18"/>
      <c r="R82" s="18">
        <v>80</v>
      </c>
      <c r="S82" s="18" t="e">
        <f>+#REF!</f>
        <v>#REF!</v>
      </c>
      <c r="T82" t="e">
        <f>+#REF!</f>
        <v>#REF!</v>
      </c>
      <c r="U82" t="e">
        <f t="shared" si="1"/>
        <v>#REF!</v>
      </c>
    </row>
    <row r="83" spans="16:21" ht="12.75">
      <c r="P83" s="18"/>
      <c r="Q83" s="18"/>
      <c r="R83" s="18">
        <v>81</v>
      </c>
      <c r="S83" s="18" t="e">
        <f>+#REF!</f>
        <v>#REF!</v>
      </c>
      <c r="T83" t="e">
        <f>+#REF!</f>
        <v>#REF!</v>
      </c>
      <c r="U83" t="e">
        <f t="shared" si="1"/>
        <v>#REF!</v>
      </c>
    </row>
    <row r="84" spans="16:21" ht="12.75">
      <c r="P84" s="18"/>
      <c r="Q84" s="18"/>
      <c r="R84" s="18">
        <v>82</v>
      </c>
      <c r="S84" s="18" t="e">
        <f>+#REF!</f>
        <v>#REF!</v>
      </c>
      <c r="T84" t="e">
        <f>+#REF!</f>
        <v>#REF!</v>
      </c>
      <c r="U84" t="e">
        <f t="shared" si="1"/>
        <v>#REF!</v>
      </c>
    </row>
    <row r="85" spans="16:21" ht="12.75">
      <c r="P85" s="18"/>
      <c r="Q85" s="18"/>
      <c r="R85" s="18">
        <v>83</v>
      </c>
      <c r="S85" s="18" t="e">
        <f>+#REF!</f>
        <v>#REF!</v>
      </c>
      <c r="T85" t="e">
        <f>+#REF!</f>
        <v>#REF!</v>
      </c>
      <c r="U85" t="e">
        <f t="shared" si="1"/>
        <v>#REF!</v>
      </c>
    </row>
    <row r="86" spans="16:21" ht="12.75">
      <c r="P86" s="18"/>
      <c r="Q86" s="18"/>
      <c r="R86" s="18">
        <v>84</v>
      </c>
      <c r="S86" s="18" t="e">
        <f>+#REF!</f>
        <v>#REF!</v>
      </c>
      <c r="T86" t="e">
        <f>+#REF!</f>
        <v>#REF!</v>
      </c>
      <c r="U86" t="e">
        <f t="shared" si="1"/>
        <v>#REF!</v>
      </c>
    </row>
    <row r="87" spans="16:21" ht="12.75">
      <c r="P87" s="18"/>
      <c r="Q87" s="18"/>
      <c r="R87" s="18">
        <v>85</v>
      </c>
      <c r="S87" s="18" t="e">
        <f>+#REF!</f>
        <v>#REF!</v>
      </c>
      <c r="T87" t="e">
        <f>+#REF!</f>
        <v>#REF!</v>
      </c>
      <c r="U87" t="e">
        <f t="shared" si="1"/>
        <v>#REF!</v>
      </c>
    </row>
    <row r="88" spans="16:21" ht="12.75">
      <c r="P88" s="18"/>
      <c r="Q88" s="18"/>
      <c r="R88" s="18">
        <v>86</v>
      </c>
      <c r="S88" s="18" t="e">
        <f>+#REF!</f>
        <v>#REF!</v>
      </c>
      <c r="T88" t="e">
        <f>+#REF!</f>
        <v>#REF!</v>
      </c>
      <c r="U88" t="e">
        <f t="shared" si="1"/>
        <v>#REF!</v>
      </c>
    </row>
    <row r="89" spans="16:21" ht="12.75">
      <c r="P89" s="18"/>
      <c r="Q89" s="18"/>
      <c r="R89" s="18">
        <v>87</v>
      </c>
      <c r="S89" s="18" t="e">
        <f>+#REF!</f>
        <v>#REF!</v>
      </c>
      <c r="T89" t="e">
        <f>+#REF!</f>
        <v>#REF!</v>
      </c>
      <c r="U89" t="e">
        <f t="shared" si="1"/>
        <v>#REF!</v>
      </c>
    </row>
    <row r="90" spans="16:21" ht="12.75">
      <c r="P90" s="18"/>
      <c r="Q90" s="18"/>
      <c r="R90" s="18">
        <v>88</v>
      </c>
      <c r="S90" s="18" t="e">
        <f>+#REF!</f>
        <v>#REF!</v>
      </c>
      <c r="T90" t="e">
        <f>+#REF!</f>
        <v>#REF!</v>
      </c>
      <c r="U90" t="e">
        <f t="shared" si="1"/>
        <v>#REF!</v>
      </c>
    </row>
    <row r="91" spans="16:21" ht="12.75">
      <c r="P91" s="18"/>
      <c r="Q91" s="18"/>
      <c r="R91" s="18">
        <v>89</v>
      </c>
      <c r="S91" s="18" t="e">
        <f>+#REF!</f>
        <v>#REF!</v>
      </c>
      <c r="T91" t="e">
        <f>+#REF!</f>
        <v>#REF!</v>
      </c>
      <c r="U91" t="e">
        <f t="shared" si="1"/>
        <v>#REF!</v>
      </c>
    </row>
    <row r="92" spans="16:21" ht="12.75">
      <c r="P92" s="18"/>
      <c r="Q92" s="18"/>
      <c r="R92" s="18">
        <v>90</v>
      </c>
      <c r="S92" s="18" t="e">
        <f>+#REF!</f>
        <v>#REF!</v>
      </c>
      <c r="T92" t="e">
        <f>+#REF!</f>
        <v>#REF!</v>
      </c>
      <c r="U92" t="e">
        <f t="shared" si="1"/>
        <v>#REF!</v>
      </c>
    </row>
    <row r="93" spans="16:21" ht="12.75">
      <c r="P93" s="18"/>
      <c r="Q93" s="18"/>
      <c r="R93" s="18">
        <v>91</v>
      </c>
      <c r="S93" s="18" t="e">
        <f>+#REF!</f>
        <v>#REF!</v>
      </c>
      <c r="T93" t="e">
        <f>+#REF!</f>
        <v>#REF!</v>
      </c>
      <c r="U93" t="e">
        <f t="shared" si="1"/>
        <v>#REF!</v>
      </c>
    </row>
    <row r="94" spans="16:21" ht="12.75">
      <c r="P94" s="18"/>
      <c r="Q94" s="18"/>
      <c r="R94" s="18">
        <v>92</v>
      </c>
      <c r="S94" s="18" t="e">
        <f>+#REF!</f>
        <v>#REF!</v>
      </c>
      <c r="T94" t="e">
        <f>+#REF!</f>
        <v>#REF!</v>
      </c>
      <c r="U94" t="e">
        <f t="shared" si="1"/>
        <v>#REF!</v>
      </c>
    </row>
    <row r="95" spans="16:21" ht="12.75">
      <c r="P95" s="18"/>
      <c r="Q95" s="18"/>
      <c r="R95" s="18">
        <v>93</v>
      </c>
      <c r="S95" s="18" t="e">
        <f>+#REF!</f>
        <v>#REF!</v>
      </c>
      <c r="T95" t="e">
        <f>+#REF!</f>
        <v>#REF!</v>
      </c>
      <c r="U95" t="e">
        <f t="shared" si="1"/>
        <v>#REF!</v>
      </c>
    </row>
    <row r="96" spans="16:21" ht="12.75">
      <c r="P96" s="18"/>
      <c r="Q96" s="18"/>
      <c r="R96" s="18">
        <v>94</v>
      </c>
      <c r="S96" s="18" t="e">
        <f>+#REF!</f>
        <v>#REF!</v>
      </c>
      <c r="T96" t="e">
        <f>+#REF!</f>
        <v>#REF!</v>
      </c>
      <c r="U96" t="e">
        <f t="shared" si="1"/>
        <v>#REF!</v>
      </c>
    </row>
    <row r="97" spans="16:21" ht="12.75">
      <c r="P97" s="18"/>
      <c r="Q97" s="18"/>
      <c r="R97" s="18">
        <v>95</v>
      </c>
      <c r="S97" s="18" t="e">
        <f>+#REF!</f>
        <v>#REF!</v>
      </c>
      <c r="T97" t="e">
        <f>+#REF!</f>
        <v>#REF!</v>
      </c>
      <c r="U97" t="e">
        <f t="shared" si="1"/>
        <v>#REF!</v>
      </c>
    </row>
    <row r="98" spans="16:21" ht="12.75">
      <c r="P98" s="18"/>
      <c r="Q98" s="18"/>
      <c r="R98" s="18">
        <v>96</v>
      </c>
      <c r="S98" s="18" t="e">
        <f>+#REF!</f>
        <v>#REF!</v>
      </c>
      <c r="T98" t="e">
        <f>+#REF!</f>
        <v>#REF!</v>
      </c>
      <c r="U98" t="e">
        <f t="shared" si="1"/>
        <v>#REF!</v>
      </c>
    </row>
    <row r="99" spans="16:21" ht="12.75">
      <c r="P99" s="18"/>
      <c r="Q99" s="18"/>
      <c r="R99" s="18">
        <v>97</v>
      </c>
      <c r="S99" s="18" t="e">
        <f>+#REF!</f>
        <v>#REF!</v>
      </c>
      <c r="T99" t="e">
        <f>+#REF!</f>
        <v>#REF!</v>
      </c>
      <c r="U99" t="e">
        <f t="shared" si="1"/>
        <v>#REF!</v>
      </c>
    </row>
    <row r="100" spans="16:21" ht="12.75">
      <c r="P100" s="18"/>
      <c r="Q100" s="18"/>
      <c r="R100" s="18">
        <v>98</v>
      </c>
      <c r="S100" s="18" t="e">
        <f>+#REF!</f>
        <v>#REF!</v>
      </c>
      <c r="T100" t="e">
        <f>+#REF!</f>
        <v>#REF!</v>
      </c>
      <c r="U100" t="e">
        <f t="shared" si="1"/>
        <v>#REF!</v>
      </c>
    </row>
    <row r="101" spans="16:21" ht="12.75">
      <c r="P101" s="18"/>
      <c r="Q101" s="18"/>
      <c r="R101" s="18">
        <v>99</v>
      </c>
      <c r="S101" s="18" t="e">
        <f>+#REF!</f>
        <v>#REF!</v>
      </c>
      <c r="T101" t="e">
        <f>+#REF!</f>
        <v>#REF!</v>
      </c>
      <c r="U101" t="e">
        <f t="shared" si="1"/>
        <v>#REF!</v>
      </c>
    </row>
    <row r="102" spans="16:21" ht="12.75">
      <c r="P102" s="18"/>
      <c r="Q102" s="18"/>
      <c r="R102" s="18">
        <v>100</v>
      </c>
      <c r="S102" s="18" t="e">
        <f>+#REF!</f>
        <v>#REF!</v>
      </c>
      <c r="T102" t="e">
        <f>+#REF!</f>
        <v>#REF!</v>
      </c>
      <c r="U102" t="e">
        <f t="shared" si="1"/>
        <v>#REF!</v>
      </c>
    </row>
    <row r="103" spans="16:21" ht="12.75">
      <c r="P103" s="18"/>
      <c r="Q103" s="18"/>
      <c r="R103" s="18">
        <v>101</v>
      </c>
      <c r="S103" s="18" t="e">
        <f>+#REF!</f>
        <v>#REF!</v>
      </c>
      <c r="T103" t="e">
        <f>+#REF!</f>
        <v>#REF!</v>
      </c>
      <c r="U103" t="e">
        <f t="shared" si="1"/>
        <v>#REF!</v>
      </c>
    </row>
    <row r="104" spans="16:21" ht="12.75">
      <c r="P104" s="18"/>
      <c r="Q104" s="18"/>
      <c r="R104" s="18">
        <v>102</v>
      </c>
      <c r="S104" s="18" t="e">
        <f>+#REF!</f>
        <v>#REF!</v>
      </c>
      <c r="T104" t="e">
        <f>+#REF!</f>
        <v>#REF!</v>
      </c>
      <c r="U104" t="e">
        <f t="shared" si="1"/>
        <v>#REF!</v>
      </c>
    </row>
    <row r="105" spans="16:21" ht="12.75">
      <c r="P105" s="18"/>
      <c r="Q105" s="18"/>
      <c r="R105" s="18">
        <v>103</v>
      </c>
      <c r="S105" s="18" t="e">
        <f>+#REF!</f>
        <v>#REF!</v>
      </c>
      <c r="T105" t="e">
        <f>+#REF!</f>
        <v>#REF!</v>
      </c>
      <c r="U105" t="e">
        <f t="shared" si="1"/>
        <v>#REF!</v>
      </c>
    </row>
    <row r="106" spans="16:21" ht="12.75">
      <c r="P106" s="18"/>
      <c r="Q106" s="18"/>
      <c r="R106" s="18">
        <v>104</v>
      </c>
      <c r="S106" s="18" t="e">
        <f>+#REF!</f>
        <v>#REF!</v>
      </c>
      <c r="T106" t="e">
        <f>+#REF!</f>
        <v>#REF!</v>
      </c>
      <c r="U106" t="e">
        <f t="shared" si="1"/>
        <v>#REF!</v>
      </c>
    </row>
    <row r="107" spans="16:21" ht="12.75">
      <c r="P107" s="18"/>
      <c r="Q107" s="18"/>
      <c r="R107" s="18">
        <v>105</v>
      </c>
      <c r="S107" s="18" t="e">
        <f>+#REF!</f>
        <v>#REF!</v>
      </c>
      <c r="T107" t="e">
        <f>+#REF!</f>
        <v>#REF!</v>
      </c>
      <c r="U107" t="e">
        <f t="shared" si="1"/>
        <v>#REF!</v>
      </c>
    </row>
    <row r="108" spans="16:21" ht="12.75">
      <c r="P108" s="18"/>
      <c r="Q108" s="18"/>
      <c r="R108" s="18">
        <v>106</v>
      </c>
      <c r="S108" s="18" t="e">
        <f>+#REF!</f>
        <v>#REF!</v>
      </c>
      <c r="T108" t="e">
        <f>+#REF!</f>
        <v>#REF!</v>
      </c>
      <c r="U108" t="e">
        <f t="shared" si="1"/>
        <v>#REF!</v>
      </c>
    </row>
    <row r="109" spans="16:21" ht="12.75">
      <c r="P109" s="18"/>
      <c r="Q109" s="18"/>
      <c r="R109" s="18">
        <v>107</v>
      </c>
      <c r="S109" s="18" t="e">
        <f>+#REF!</f>
        <v>#REF!</v>
      </c>
      <c r="T109" t="e">
        <f>+#REF!</f>
        <v>#REF!</v>
      </c>
      <c r="U109" t="e">
        <f t="shared" si="1"/>
        <v>#REF!</v>
      </c>
    </row>
    <row r="110" spans="16:21" ht="12.75">
      <c r="P110" s="18"/>
      <c r="Q110" s="18"/>
      <c r="R110" s="18">
        <v>108</v>
      </c>
      <c r="S110" s="18" t="e">
        <f>+#REF!</f>
        <v>#REF!</v>
      </c>
      <c r="T110" t="e">
        <f>+#REF!</f>
        <v>#REF!</v>
      </c>
      <c r="U110" t="e">
        <f t="shared" si="1"/>
        <v>#REF!</v>
      </c>
    </row>
    <row r="111" spans="16:21" ht="12.75">
      <c r="P111" s="18"/>
      <c r="Q111" s="18"/>
      <c r="R111" s="18">
        <v>109</v>
      </c>
      <c r="S111" s="18" t="e">
        <f>+#REF!</f>
        <v>#REF!</v>
      </c>
      <c r="T111" t="e">
        <f>+#REF!</f>
        <v>#REF!</v>
      </c>
      <c r="U111" t="e">
        <f t="shared" si="1"/>
        <v>#REF!</v>
      </c>
    </row>
    <row r="112" spans="16:21" ht="12.75">
      <c r="P112" s="18"/>
      <c r="Q112" s="18"/>
      <c r="R112" s="18">
        <v>110</v>
      </c>
      <c r="S112" s="18" t="e">
        <f>+#REF!</f>
        <v>#REF!</v>
      </c>
      <c r="T112" t="e">
        <f>+#REF!</f>
        <v>#REF!</v>
      </c>
      <c r="U112" t="e">
        <f t="shared" si="1"/>
        <v>#REF!</v>
      </c>
    </row>
    <row r="113" spans="16:21" ht="12.75">
      <c r="P113" s="18"/>
      <c r="Q113" s="18"/>
      <c r="R113" s="18">
        <v>111</v>
      </c>
      <c r="S113" s="18" t="e">
        <f>+#REF!</f>
        <v>#REF!</v>
      </c>
      <c r="T113" t="e">
        <f>+#REF!</f>
        <v>#REF!</v>
      </c>
      <c r="U113" t="e">
        <f t="shared" si="1"/>
        <v>#REF!</v>
      </c>
    </row>
    <row r="114" spans="16:21" ht="12.75">
      <c r="P114" s="18"/>
      <c r="Q114" s="18"/>
      <c r="R114" s="18">
        <v>112</v>
      </c>
      <c r="S114" s="18" t="e">
        <f>+#REF!</f>
        <v>#REF!</v>
      </c>
      <c r="T114" t="e">
        <f>+#REF!</f>
        <v>#REF!</v>
      </c>
      <c r="U114" t="e">
        <f t="shared" si="1"/>
        <v>#REF!</v>
      </c>
    </row>
    <row r="115" spans="16:21" ht="12.75">
      <c r="P115" s="18"/>
      <c r="Q115" s="18"/>
      <c r="R115" s="18">
        <v>113</v>
      </c>
      <c r="S115" s="18" t="e">
        <f>+#REF!</f>
        <v>#REF!</v>
      </c>
      <c r="T115" t="e">
        <f>+#REF!</f>
        <v>#REF!</v>
      </c>
      <c r="U115" t="e">
        <f t="shared" si="1"/>
        <v>#REF!</v>
      </c>
    </row>
    <row r="116" spans="16:21" ht="12.75">
      <c r="P116" s="18"/>
      <c r="Q116" s="18"/>
      <c r="R116" s="18">
        <v>114</v>
      </c>
      <c r="S116" s="18" t="e">
        <f>+#REF!</f>
        <v>#REF!</v>
      </c>
      <c r="T116" t="e">
        <f>+#REF!</f>
        <v>#REF!</v>
      </c>
      <c r="U116" t="e">
        <f t="shared" si="1"/>
        <v>#REF!</v>
      </c>
    </row>
    <row r="117" spans="16:21" ht="12.75">
      <c r="P117" s="18"/>
      <c r="Q117" s="18"/>
      <c r="R117" s="18">
        <v>115</v>
      </c>
      <c r="S117" s="18" t="e">
        <f>+#REF!</f>
        <v>#REF!</v>
      </c>
      <c r="T117" t="e">
        <f>+#REF!</f>
        <v>#REF!</v>
      </c>
      <c r="U117" t="e">
        <f t="shared" si="1"/>
        <v>#REF!</v>
      </c>
    </row>
    <row r="118" spans="16:21" ht="12.75">
      <c r="P118" s="18"/>
      <c r="Q118" s="18"/>
      <c r="R118" s="18">
        <v>116</v>
      </c>
      <c r="S118" s="18" t="e">
        <f>+#REF!</f>
        <v>#REF!</v>
      </c>
      <c r="T118" t="e">
        <f>+#REF!</f>
        <v>#REF!</v>
      </c>
      <c r="U118" t="e">
        <f t="shared" si="1"/>
        <v>#REF!</v>
      </c>
    </row>
    <row r="119" spans="16:21" ht="12.75">
      <c r="P119" s="18"/>
      <c r="Q119" s="18"/>
      <c r="R119" s="18">
        <v>117</v>
      </c>
      <c r="S119" s="18" t="e">
        <f>+#REF!</f>
        <v>#REF!</v>
      </c>
      <c r="T119" t="e">
        <f>+#REF!</f>
        <v>#REF!</v>
      </c>
      <c r="U119" t="e">
        <f t="shared" si="1"/>
        <v>#REF!</v>
      </c>
    </row>
    <row r="120" spans="16:21" ht="12.75">
      <c r="P120" s="18"/>
      <c r="Q120" s="18"/>
      <c r="R120" s="18">
        <v>118</v>
      </c>
      <c r="S120" s="18" t="e">
        <f>+#REF!</f>
        <v>#REF!</v>
      </c>
      <c r="T120" t="e">
        <f>+#REF!</f>
        <v>#REF!</v>
      </c>
      <c r="U120" t="e">
        <f t="shared" si="1"/>
        <v>#REF!</v>
      </c>
    </row>
    <row r="121" spans="16:21" ht="12.75">
      <c r="P121" s="18"/>
      <c r="Q121" s="18"/>
      <c r="R121" s="18">
        <v>119</v>
      </c>
      <c r="S121" s="18" t="e">
        <f>+#REF!</f>
        <v>#REF!</v>
      </c>
      <c r="T121" t="e">
        <f>+#REF!</f>
        <v>#REF!</v>
      </c>
      <c r="U121" t="e">
        <f t="shared" si="1"/>
        <v>#REF!</v>
      </c>
    </row>
    <row r="122" spans="16:21" ht="12.75">
      <c r="P122" s="18"/>
      <c r="Q122" s="18"/>
      <c r="R122" s="18">
        <v>120</v>
      </c>
      <c r="S122" s="18" t="e">
        <f>+#REF!</f>
        <v>#REF!</v>
      </c>
      <c r="T122" t="e">
        <f>+#REF!</f>
        <v>#REF!</v>
      </c>
      <c r="U122" t="e">
        <f t="shared" si="1"/>
        <v>#REF!</v>
      </c>
    </row>
    <row r="123" spans="16:21" ht="12.75">
      <c r="P123" s="18"/>
      <c r="Q123" s="18"/>
      <c r="R123" s="18">
        <v>121</v>
      </c>
      <c r="S123" s="18" t="e">
        <f>+#REF!</f>
        <v>#REF!</v>
      </c>
      <c r="T123" t="e">
        <f>+#REF!</f>
        <v>#REF!</v>
      </c>
      <c r="U123" t="e">
        <f t="shared" si="1"/>
        <v>#REF!</v>
      </c>
    </row>
    <row r="124" spans="16:21" ht="12.75">
      <c r="P124" s="18"/>
      <c r="Q124" s="18"/>
      <c r="R124" s="18">
        <v>122</v>
      </c>
      <c r="S124" s="18" t="e">
        <f>+#REF!</f>
        <v>#REF!</v>
      </c>
      <c r="T124" t="e">
        <f>+#REF!</f>
        <v>#REF!</v>
      </c>
      <c r="U124" t="e">
        <f t="shared" si="1"/>
        <v>#REF!</v>
      </c>
    </row>
    <row r="125" spans="16:21" ht="12.75">
      <c r="P125" s="18"/>
      <c r="Q125" s="18"/>
      <c r="R125" s="18">
        <v>123</v>
      </c>
      <c r="S125" s="18" t="e">
        <f>+#REF!</f>
        <v>#REF!</v>
      </c>
      <c r="T125" t="e">
        <f>+#REF!</f>
        <v>#REF!</v>
      </c>
      <c r="U125" t="e">
        <f t="shared" si="1"/>
        <v>#REF!</v>
      </c>
    </row>
    <row r="126" spans="16:21" ht="12.75">
      <c r="P126" s="18"/>
      <c r="Q126" s="18"/>
      <c r="R126" s="18">
        <v>124</v>
      </c>
      <c r="S126" s="18" t="e">
        <f>+#REF!</f>
        <v>#REF!</v>
      </c>
      <c r="T126" t="e">
        <f>+#REF!</f>
        <v>#REF!</v>
      </c>
      <c r="U126" t="e">
        <f t="shared" si="1"/>
        <v>#REF!</v>
      </c>
    </row>
    <row r="127" spans="16:21" ht="12.75">
      <c r="P127" s="18"/>
      <c r="Q127" s="18"/>
      <c r="R127" s="18">
        <v>125</v>
      </c>
      <c r="S127" s="18" t="e">
        <f>+#REF!</f>
        <v>#REF!</v>
      </c>
      <c r="T127" t="e">
        <f>+#REF!</f>
        <v>#REF!</v>
      </c>
      <c r="U127" t="e">
        <f t="shared" si="1"/>
        <v>#REF!</v>
      </c>
    </row>
    <row r="128" spans="16:21" ht="12.75">
      <c r="P128" s="18"/>
      <c r="Q128" s="18"/>
      <c r="R128" s="18">
        <v>126</v>
      </c>
      <c r="S128" s="18" t="e">
        <f>+#REF!</f>
        <v>#REF!</v>
      </c>
      <c r="T128" t="e">
        <f>+#REF!</f>
        <v>#REF!</v>
      </c>
      <c r="U128" t="e">
        <f t="shared" si="1"/>
        <v>#REF!</v>
      </c>
    </row>
    <row r="129" spans="16:21" ht="12.75">
      <c r="P129" s="18"/>
      <c r="Q129" s="18"/>
      <c r="R129" s="18">
        <v>127</v>
      </c>
      <c r="S129" s="18" t="e">
        <f>+#REF!</f>
        <v>#REF!</v>
      </c>
      <c r="T129" t="e">
        <f>+#REF!</f>
        <v>#REF!</v>
      </c>
      <c r="U129" t="e">
        <f t="shared" si="1"/>
        <v>#REF!</v>
      </c>
    </row>
    <row r="130" spans="16:21" ht="12.75">
      <c r="P130" s="18"/>
      <c r="Q130" s="40"/>
      <c r="R130" s="18">
        <v>128</v>
      </c>
      <c r="S130" s="18" t="e">
        <f>+#REF!</f>
        <v>#REF!</v>
      </c>
      <c r="T130" t="e">
        <f>+#REF!</f>
        <v>#REF!</v>
      </c>
      <c r="U130" t="e">
        <f t="shared" si="1"/>
        <v>#REF!</v>
      </c>
    </row>
    <row r="131" spans="16:21" ht="12.75">
      <c r="P131" s="18"/>
      <c r="Q131" s="18"/>
      <c r="R131" s="18">
        <v>129</v>
      </c>
      <c r="S131" s="18" t="e">
        <f>+#REF!</f>
        <v>#REF!</v>
      </c>
      <c r="T131" t="e">
        <f>+#REF!</f>
        <v>#REF!</v>
      </c>
      <c r="U131" t="e">
        <f aca="true" t="shared" si="2" ref="U131:U194">IF(T131="SI",S131,"")</f>
        <v>#REF!</v>
      </c>
    </row>
    <row r="132" spans="16:21" ht="12.75">
      <c r="P132" s="18"/>
      <c r="Q132" s="18"/>
      <c r="R132" s="18">
        <v>130</v>
      </c>
      <c r="S132" s="18" t="e">
        <f>+#REF!</f>
        <v>#REF!</v>
      </c>
      <c r="T132" t="e">
        <f>+#REF!</f>
        <v>#REF!</v>
      </c>
      <c r="U132" t="e">
        <f t="shared" si="2"/>
        <v>#REF!</v>
      </c>
    </row>
    <row r="133" spans="16:21" ht="12.75">
      <c r="P133" s="18"/>
      <c r="Q133" s="18"/>
      <c r="R133" s="18">
        <v>131</v>
      </c>
      <c r="S133" s="18" t="e">
        <f>+#REF!</f>
        <v>#REF!</v>
      </c>
      <c r="T133" t="e">
        <f>+#REF!</f>
        <v>#REF!</v>
      </c>
      <c r="U133" t="e">
        <f t="shared" si="2"/>
        <v>#REF!</v>
      </c>
    </row>
    <row r="134" spans="16:21" ht="12.75">
      <c r="P134" s="18"/>
      <c r="Q134" s="18"/>
      <c r="R134" s="18">
        <v>132</v>
      </c>
      <c r="S134" s="18" t="e">
        <f>+#REF!</f>
        <v>#REF!</v>
      </c>
      <c r="T134" t="e">
        <f>+#REF!</f>
        <v>#REF!</v>
      </c>
      <c r="U134" t="e">
        <f t="shared" si="2"/>
        <v>#REF!</v>
      </c>
    </row>
    <row r="135" spans="16:21" ht="12.75">
      <c r="P135" s="18"/>
      <c r="Q135" s="18"/>
      <c r="R135" s="18">
        <v>133</v>
      </c>
      <c r="S135" s="18" t="e">
        <f>+#REF!</f>
        <v>#REF!</v>
      </c>
      <c r="T135" t="e">
        <f>+#REF!</f>
        <v>#REF!</v>
      </c>
      <c r="U135" t="e">
        <f t="shared" si="2"/>
        <v>#REF!</v>
      </c>
    </row>
    <row r="136" spans="16:21" ht="12.75">
      <c r="P136" s="18"/>
      <c r="Q136" s="18"/>
      <c r="R136" s="18">
        <v>134</v>
      </c>
      <c r="S136" s="18" t="e">
        <f>+#REF!</f>
        <v>#REF!</v>
      </c>
      <c r="T136" t="e">
        <f>+#REF!</f>
        <v>#REF!</v>
      </c>
      <c r="U136" t="e">
        <f t="shared" si="2"/>
        <v>#REF!</v>
      </c>
    </row>
    <row r="137" spans="16:21" ht="12.75">
      <c r="P137" s="18"/>
      <c r="Q137" s="18"/>
      <c r="R137" s="18">
        <v>135</v>
      </c>
      <c r="S137" s="18" t="e">
        <f>+#REF!</f>
        <v>#REF!</v>
      </c>
      <c r="T137" t="e">
        <f>+#REF!</f>
        <v>#REF!</v>
      </c>
      <c r="U137" t="e">
        <f t="shared" si="2"/>
        <v>#REF!</v>
      </c>
    </row>
    <row r="138" spans="16:21" ht="12.75">
      <c r="P138" s="18"/>
      <c r="Q138" s="18"/>
      <c r="R138" s="18">
        <v>136</v>
      </c>
      <c r="S138" s="18" t="e">
        <f>+#REF!</f>
        <v>#REF!</v>
      </c>
      <c r="T138" t="e">
        <f>+#REF!</f>
        <v>#REF!</v>
      </c>
      <c r="U138" t="e">
        <f t="shared" si="2"/>
        <v>#REF!</v>
      </c>
    </row>
    <row r="139" spans="16:21" ht="12.75">
      <c r="P139" s="18"/>
      <c r="Q139" s="18"/>
      <c r="R139" s="18">
        <v>137</v>
      </c>
      <c r="S139" s="18" t="e">
        <f>+#REF!</f>
        <v>#REF!</v>
      </c>
      <c r="T139" t="e">
        <f>+#REF!</f>
        <v>#REF!</v>
      </c>
      <c r="U139" t="e">
        <f t="shared" si="2"/>
        <v>#REF!</v>
      </c>
    </row>
    <row r="140" spans="16:21" ht="12.75">
      <c r="P140" s="18"/>
      <c r="Q140" s="18"/>
      <c r="R140" s="18">
        <v>138</v>
      </c>
      <c r="S140" s="18" t="e">
        <f>+#REF!</f>
        <v>#REF!</v>
      </c>
      <c r="T140" t="e">
        <f>+#REF!</f>
        <v>#REF!</v>
      </c>
      <c r="U140" t="e">
        <f t="shared" si="2"/>
        <v>#REF!</v>
      </c>
    </row>
    <row r="141" spans="16:21" ht="12.75">
      <c r="P141" s="18"/>
      <c r="Q141" s="18"/>
      <c r="R141" s="18">
        <v>139</v>
      </c>
      <c r="S141" s="18" t="e">
        <f>+#REF!</f>
        <v>#REF!</v>
      </c>
      <c r="T141" t="e">
        <f>+#REF!</f>
        <v>#REF!</v>
      </c>
      <c r="U141" t="e">
        <f t="shared" si="2"/>
        <v>#REF!</v>
      </c>
    </row>
    <row r="142" spans="16:21" ht="12.75">
      <c r="P142" s="18"/>
      <c r="Q142" s="18"/>
      <c r="R142" s="18">
        <v>140</v>
      </c>
      <c r="S142" s="18" t="e">
        <f>+#REF!</f>
        <v>#REF!</v>
      </c>
      <c r="T142" t="e">
        <f>+#REF!</f>
        <v>#REF!</v>
      </c>
      <c r="U142" t="e">
        <f t="shared" si="2"/>
        <v>#REF!</v>
      </c>
    </row>
    <row r="143" spans="16:21" ht="12.75">
      <c r="P143" s="18"/>
      <c r="Q143" s="18"/>
      <c r="R143" s="18">
        <v>141</v>
      </c>
      <c r="S143" s="18" t="e">
        <f>+#REF!</f>
        <v>#REF!</v>
      </c>
      <c r="T143" t="e">
        <f>+#REF!</f>
        <v>#REF!</v>
      </c>
      <c r="U143" t="e">
        <f t="shared" si="2"/>
        <v>#REF!</v>
      </c>
    </row>
    <row r="144" spans="16:21" ht="12.75">
      <c r="P144" s="18"/>
      <c r="Q144" s="18"/>
      <c r="R144" s="18">
        <v>142</v>
      </c>
      <c r="S144" s="18" t="e">
        <f>+#REF!</f>
        <v>#REF!</v>
      </c>
      <c r="T144" t="e">
        <f>+#REF!</f>
        <v>#REF!</v>
      </c>
      <c r="U144" t="e">
        <f t="shared" si="2"/>
        <v>#REF!</v>
      </c>
    </row>
    <row r="145" spans="16:21" ht="12.75">
      <c r="P145" s="18"/>
      <c r="Q145" s="18"/>
      <c r="R145" s="18">
        <v>143</v>
      </c>
      <c r="S145" s="18" t="e">
        <f>+#REF!</f>
        <v>#REF!</v>
      </c>
      <c r="T145" t="e">
        <f>+#REF!</f>
        <v>#REF!</v>
      </c>
      <c r="U145" t="e">
        <f t="shared" si="2"/>
        <v>#REF!</v>
      </c>
    </row>
    <row r="146" spans="16:21" ht="12.75">
      <c r="P146" s="18"/>
      <c r="Q146" s="18"/>
      <c r="R146" s="18">
        <v>144</v>
      </c>
      <c r="S146" s="18" t="e">
        <f>+#REF!</f>
        <v>#REF!</v>
      </c>
      <c r="T146" t="e">
        <f>+#REF!</f>
        <v>#REF!</v>
      </c>
      <c r="U146" t="e">
        <f t="shared" si="2"/>
        <v>#REF!</v>
      </c>
    </row>
    <row r="147" spans="16:21" ht="12.75">
      <c r="P147" s="18"/>
      <c r="Q147" s="18"/>
      <c r="R147" s="18">
        <v>145</v>
      </c>
      <c r="S147" s="18" t="e">
        <f>+#REF!</f>
        <v>#REF!</v>
      </c>
      <c r="T147" t="e">
        <f>+#REF!</f>
        <v>#REF!</v>
      </c>
      <c r="U147" t="e">
        <f t="shared" si="2"/>
        <v>#REF!</v>
      </c>
    </row>
    <row r="148" spans="16:21" ht="12.75">
      <c r="P148" s="18"/>
      <c r="Q148" s="18"/>
      <c r="R148" s="18">
        <v>146</v>
      </c>
      <c r="S148" s="18" t="e">
        <f>+#REF!</f>
        <v>#REF!</v>
      </c>
      <c r="T148" t="e">
        <f>+#REF!</f>
        <v>#REF!</v>
      </c>
      <c r="U148" t="e">
        <f t="shared" si="2"/>
        <v>#REF!</v>
      </c>
    </row>
    <row r="149" spans="16:21" ht="12.75">
      <c r="P149" s="18"/>
      <c r="Q149" s="18"/>
      <c r="R149" s="18">
        <v>147</v>
      </c>
      <c r="S149" s="18" t="e">
        <f>+#REF!</f>
        <v>#REF!</v>
      </c>
      <c r="T149" t="e">
        <f>+#REF!</f>
        <v>#REF!</v>
      </c>
      <c r="U149" t="e">
        <f t="shared" si="2"/>
        <v>#REF!</v>
      </c>
    </row>
    <row r="150" spans="16:21" ht="12.75">
      <c r="P150" s="18"/>
      <c r="Q150" s="18"/>
      <c r="R150" s="18">
        <v>148</v>
      </c>
      <c r="S150" s="18" t="e">
        <f>+#REF!</f>
        <v>#REF!</v>
      </c>
      <c r="T150" t="e">
        <f>+#REF!</f>
        <v>#REF!</v>
      </c>
      <c r="U150" t="e">
        <f t="shared" si="2"/>
        <v>#REF!</v>
      </c>
    </row>
    <row r="151" spans="16:21" ht="12.75">
      <c r="P151" s="18"/>
      <c r="Q151" s="18"/>
      <c r="R151" s="18">
        <v>149</v>
      </c>
      <c r="S151" s="18" t="e">
        <f>+#REF!</f>
        <v>#REF!</v>
      </c>
      <c r="T151" t="e">
        <f>+#REF!</f>
        <v>#REF!</v>
      </c>
      <c r="U151" t="e">
        <f t="shared" si="2"/>
        <v>#REF!</v>
      </c>
    </row>
    <row r="152" spans="16:21" ht="12.75">
      <c r="P152" s="18"/>
      <c r="Q152" s="18"/>
      <c r="R152" s="18">
        <v>150</v>
      </c>
      <c r="S152" s="18" t="e">
        <f>+#REF!</f>
        <v>#REF!</v>
      </c>
      <c r="T152" t="e">
        <f>+#REF!</f>
        <v>#REF!</v>
      </c>
      <c r="U152" t="e">
        <f t="shared" si="2"/>
        <v>#REF!</v>
      </c>
    </row>
    <row r="153" ht="12.75">
      <c r="U153">
        <f t="shared" si="2"/>
      </c>
    </row>
    <row r="154" ht="12.75">
      <c r="U154">
        <f t="shared" si="2"/>
      </c>
    </row>
    <row r="155" ht="12.75">
      <c r="U155">
        <f t="shared" si="2"/>
      </c>
    </row>
    <row r="156" ht="12.75">
      <c r="U156">
        <f t="shared" si="2"/>
      </c>
    </row>
    <row r="157" ht="12.75">
      <c r="U157">
        <f t="shared" si="2"/>
      </c>
    </row>
    <row r="158" ht="12.75">
      <c r="U158">
        <f t="shared" si="2"/>
      </c>
    </row>
    <row r="159" ht="12.75">
      <c r="U159">
        <f t="shared" si="2"/>
      </c>
    </row>
    <row r="160" ht="12.75">
      <c r="U160">
        <f t="shared" si="2"/>
      </c>
    </row>
    <row r="161" ht="12.75">
      <c r="U161">
        <f t="shared" si="2"/>
      </c>
    </row>
    <row r="162" ht="12.75">
      <c r="U162">
        <f t="shared" si="2"/>
      </c>
    </row>
    <row r="163" ht="12.75">
      <c r="U163">
        <f t="shared" si="2"/>
      </c>
    </row>
    <row r="164" ht="12.75">
      <c r="U164">
        <f t="shared" si="2"/>
      </c>
    </row>
    <row r="165" ht="12.75">
      <c r="U165">
        <f t="shared" si="2"/>
      </c>
    </row>
    <row r="166" ht="12.75">
      <c r="U166">
        <f t="shared" si="2"/>
      </c>
    </row>
    <row r="167" ht="12.75">
      <c r="U167">
        <f t="shared" si="2"/>
      </c>
    </row>
    <row r="168" ht="12.75">
      <c r="U168">
        <f t="shared" si="2"/>
      </c>
    </row>
    <row r="169" ht="12.75">
      <c r="U169">
        <f t="shared" si="2"/>
      </c>
    </row>
    <row r="170" ht="12.75">
      <c r="U170">
        <f t="shared" si="2"/>
      </c>
    </row>
    <row r="171" ht="12.75">
      <c r="U171">
        <f t="shared" si="2"/>
      </c>
    </row>
    <row r="172" ht="12.75">
      <c r="U172">
        <f t="shared" si="2"/>
      </c>
    </row>
    <row r="173" ht="12.75">
      <c r="U173">
        <f t="shared" si="2"/>
      </c>
    </row>
    <row r="174" ht="12.75">
      <c r="U174">
        <f t="shared" si="2"/>
      </c>
    </row>
    <row r="175" ht="12.75">
      <c r="U175">
        <f t="shared" si="2"/>
      </c>
    </row>
    <row r="176" ht="12.75">
      <c r="U176">
        <f t="shared" si="2"/>
      </c>
    </row>
    <row r="177" ht="12.75">
      <c r="U177">
        <f t="shared" si="2"/>
      </c>
    </row>
    <row r="178" ht="12.75">
      <c r="U178">
        <f t="shared" si="2"/>
      </c>
    </row>
    <row r="179" ht="12.75">
      <c r="U179">
        <f t="shared" si="2"/>
      </c>
    </row>
    <row r="180" ht="12.75">
      <c r="U180">
        <f t="shared" si="2"/>
      </c>
    </row>
    <row r="181" ht="12.75">
      <c r="U181">
        <f t="shared" si="2"/>
      </c>
    </row>
    <row r="182" ht="12.75">
      <c r="U182">
        <f t="shared" si="2"/>
      </c>
    </row>
    <row r="183" ht="12.75">
      <c r="U183">
        <f t="shared" si="2"/>
      </c>
    </row>
    <row r="184" ht="12.75">
      <c r="U184">
        <f t="shared" si="2"/>
      </c>
    </row>
    <row r="185" ht="12.75">
      <c r="U185">
        <f t="shared" si="2"/>
      </c>
    </row>
    <row r="186" ht="12.75">
      <c r="U186">
        <f t="shared" si="2"/>
      </c>
    </row>
    <row r="187" ht="12.75">
      <c r="U187">
        <f t="shared" si="2"/>
      </c>
    </row>
    <row r="188" ht="12.75">
      <c r="U188">
        <f t="shared" si="2"/>
      </c>
    </row>
    <row r="189" ht="12.75">
      <c r="U189">
        <f t="shared" si="2"/>
      </c>
    </row>
    <row r="190" ht="12.75">
      <c r="U190">
        <f t="shared" si="2"/>
      </c>
    </row>
    <row r="191" ht="12.75">
      <c r="U191">
        <f t="shared" si="2"/>
      </c>
    </row>
    <row r="192" ht="12.75">
      <c r="U192">
        <f t="shared" si="2"/>
      </c>
    </row>
    <row r="193" ht="12.75">
      <c r="U193">
        <f t="shared" si="2"/>
      </c>
    </row>
    <row r="194" ht="12.75">
      <c r="U194">
        <f t="shared" si="2"/>
      </c>
    </row>
    <row r="195" ht="12.75">
      <c r="U195">
        <f aca="true" t="shared" si="3" ref="U195:U258">IF(T195="SI",S195,"")</f>
      </c>
    </row>
    <row r="196" ht="12.75">
      <c r="U196">
        <f t="shared" si="3"/>
      </c>
    </row>
    <row r="197" ht="12.75">
      <c r="U197">
        <f t="shared" si="3"/>
      </c>
    </row>
    <row r="198" ht="12.75">
      <c r="U198">
        <f t="shared" si="3"/>
      </c>
    </row>
    <row r="199" ht="12.75">
      <c r="U199">
        <f t="shared" si="3"/>
      </c>
    </row>
    <row r="200" ht="12.75">
      <c r="U200">
        <f t="shared" si="3"/>
      </c>
    </row>
    <row r="201" ht="12.75">
      <c r="U201">
        <f t="shared" si="3"/>
      </c>
    </row>
    <row r="202" ht="12.75">
      <c r="U202">
        <f t="shared" si="3"/>
      </c>
    </row>
    <row r="203" ht="12.75">
      <c r="U203">
        <f t="shared" si="3"/>
      </c>
    </row>
    <row r="204" ht="12.75">
      <c r="U204">
        <f t="shared" si="3"/>
      </c>
    </row>
    <row r="205" ht="12.75">
      <c r="U205">
        <f t="shared" si="3"/>
      </c>
    </row>
    <row r="206" ht="12.75">
      <c r="U206">
        <f t="shared" si="3"/>
      </c>
    </row>
    <row r="207" ht="12.75">
      <c r="U207">
        <f t="shared" si="3"/>
      </c>
    </row>
    <row r="208" ht="12.75">
      <c r="U208">
        <f t="shared" si="3"/>
      </c>
    </row>
    <row r="209" ht="12.75">
      <c r="U209">
        <f t="shared" si="3"/>
      </c>
    </row>
    <row r="210" ht="12.75">
      <c r="U210">
        <f t="shared" si="3"/>
      </c>
    </row>
    <row r="211" ht="12.75">
      <c r="U211">
        <f t="shared" si="3"/>
      </c>
    </row>
    <row r="212" ht="12.75">
      <c r="U212">
        <f t="shared" si="3"/>
      </c>
    </row>
    <row r="213" ht="12.75">
      <c r="U213">
        <f t="shared" si="3"/>
      </c>
    </row>
    <row r="214" ht="12.75">
      <c r="U214">
        <f t="shared" si="3"/>
      </c>
    </row>
    <row r="215" ht="12.75">
      <c r="U215">
        <f t="shared" si="3"/>
      </c>
    </row>
    <row r="216" ht="12.75">
      <c r="U216">
        <f t="shared" si="3"/>
      </c>
    </row>
    <row r="217" ht="12.75">
      <c r="U217">
        <f t="shared" si="3"/>
      </c>
    </row>
    <row r="218" ht="12.75">
      <c r="U218">
        <f t="shared" si="3"/>
      </c>
    </row>
    <row r="219" ht="12.75">
      <c r="U219">
        <f t="shared" si="3"/>
      </c>
    </row>
    <row r="220" ht="12.75">
      <c r="U220">
        <f t="shared" si="3"/>
      </c>
    </row>
    <row r="221" ht="12.75">
      <c r="U221">
        <f t="shared" si="3"/>
      </c>
    </row>
    <row r="222" ht="12.75">
      <c r="U222">
        <f t="shared" si="3"/>
      </c>
    </row>
    <row r="223" ht="12.75">
      <c r="U223">
        <f t="shared" si="3"/>
      </c>
    </row>
    <row r="224" ht="12.75">
      <c r="U224">
        <f t="shared" si="3"/>
      </c>
    </row>
    <row r="225" ht="12.75">
      <c r="U225">
        <f t="shared" si="3"/>
      </c>
    </row>
    <row r="226" ht="12.75">
      <c r="U226">
        <f t="shared" si="3"/>
      </c>
    </row>
    <row r="227" ht="12.75">
      <c r="U227">
        <f t="shared" si="3"/>
      </c>
    </row>
    <row r="228" ht="12.75">
      <c r="U228">
        <f t="shared" si="3"/>
      </c>
    </row>
    <row r="229" ht="12.75">
      <c r="U229">
        <f t="shared" si="3"/>
      </c>
    </row>
    <row r="230" ht="12.75">
      <c r="U230">
        <f t="shared" si="3"/>
      </c>
    </row>
    <row r="231" ht="12.75">
      <c r="U231">
        <f t="shared" si="3"/>
      </c>
    </row>
    <row r="232" ht="12.75">
      <c r="U232">
        <f t="shared" si="3"/>
      </c>
    </row>
    <row r="233" ht="12.75">
      <c r="U233">
        <f t="shared" si="3"/>
      </c>
    </row>
    <row r="234" ht="12.75">
      <c r="U234">
        <f t="shared" si="3"/>
      </c>
    </row>
    <row r="235" ht="12.75">
      <c r="U235">
        <f t="shared" si="3"/>
      </c>
    </row>
    <row r="236" ht="12.75">
      <c r="U236">
        <f t="shared" si="3"/>
      </c>
    </row>
    <row r="237" ht="12.75">
      <c r="U237">
        <f t="shared" si="3"/>
      </c>
    </row>
    <row r="238" ht="12.75">
      <c r="U238">
        <f t="shared" si="3"/>
      </c>
    </row>
    <row r="239" ht="12.75">
      <c r="U239">
        <f t="shared" si="3"/>
      </c>
    </row>
    <row r="240" ht="12.75">
      <c r="U240">
        <f t="shared" si="3"/>
      </c>
    </row>
    <row r="241" ht="12.75">
      <c r="U241">
        <f t="shared" si="3"/>
      </c>
    </row>
    <row r="242" ht="12.75">
      <c r="U242">
        <f t="shared" si="3"/>
      </c>
    </row>
    <row r="243" ht="12.75">
      <c r="U243">
        <f t="shared" si="3"/>
      </c>
    </row>
    <row r="244" ht="12.75">
      <c r="U244">
        <f t="shared" si="3"/>
      </c>
    </row>
    <row r="245" ht="12.75">
      <c r="U245">
        <f t="shared" si="3"/>
      </c>
    </row>
    <row r="246" ht="12.75">
      <c r="U246">
        <f t="shared" si="3"/>
      </c>
    </row>
    <row r="247" ht="12.75">
      <c r="U247">
        <f t="shared" si="3"/>
      </c>
    </row>
    <row r="248" ht="12.75">
      <c r="U248">
        <f t="shared" si="3"/>
      </c>
    </row>
    <row r="249" ht="12.75">
      <c r="U249">
        <f t="shared" si="3"/>
      </c>
    </row>
    <row r="250" ht="12.75">
      <c r="U250">
        <f t="shared" si="3"/>
      </c>
    </row>
    <row r="251" ht="12.75">
      <c r="U251">
        <f t="shared" si="3"/>
      </c>
    </row>
    <row r="252" ht="12.75">
      <c r="U252">
        <f t="shared" si="3"/>
      </c>
    </row>
    <row r="253" ht="12.75">
      <c r="U253">
        <f t="shared" si="3"/>
      </c>
    </row>
    <row r="254" ht="12.75">
      <c r="U254">
        <f t="shared" si="3"/>
      </c>
    </row>
    <row r="255" ht="12.75">
      <c r="U255">
        <f t="shared" si="3"/>
      </c>
    </row>
    <row r="256" ht="12.75">
      <c r="U256">
        <f t="shared" si="3"/>
      </c>
    </row>
    <row r="257" ht="12.75">
      <c r="U257">
        <f t="shared" si="3"/>
      </c>
    </row>
    <row r="258" ht="12.75">
      <c r="U258">
        <f t="shared" si="3"/>
      </c>
    </row>
    <row r="259" ht="12.75">
      <c r="U259">
        <f aca="true" t="shared" si="4" ref="U259:U294">IF(T259="SI",S259,"")</f>
      </c>
    </row>
    <row r="260" ht="12.75">
      <c r="U260">
        <f t="shared" si="4"/>
      </c>
    </row>
    <row r="261" ht="12.75">
      <c r="U261">
        <f t="shared" si="4"/>
      </c>
    </row>
    <row r="262" ht="12.75">
      <c r="U262">
        <f t="shared" si="4"/>
      </c>
    </row>
    <row r="263" ht="12.75">
      <c r="U263">
        <f t="shared" si="4"/>
      </c>
    </row>
    <row r="264" ht="12.75">
      <c r="U264">
        <f t="shared" si="4"/>
      </c>
    </row>
    <row r="265" ht="12.75">
      <c r="U265">
        <f t="shared" si="4"/>
      </c>
    </row>
    <row r="266" ht="12.75">
      <c r="U266">
        <f t="shared" si="4"/>
      </c>
    </row>
    <row r="267" ht="12.75">
      <c r="U267">
        <f t="shared" si="4"/>
      </c>
    </row>
    <row r="268" ht="12.75">
      <c r="U268">
        <f t="shared" si="4"/>
      </c>
    </row>
    <row r="269" ht="12.75">
      <c r="U269">
        <f t="shared" si="4"/>
      </c>
    </row>
    <row r="270" ht="12.75">
      <c r="U270">
        <f t="shared" si="4"/>
      </c>
    </row>
    <row r="271" ht="12.75">
      <c r="U271">
        <f t="shared" si="4"/>
      </c>
    </row>
    <row r="272" ht="12.75">
      <c r="U272">
        <f t="shared" si="4"/>
      </c>
    </row>
    <row r="273" ht="12.75">
      <c r="U273">
        <f t="shared" si="4"/>
      </c>
    </row>
    <row r="274" ht="12.75">
      <c r="U274">
        <f t="shared" si="4"/>
      </c>
    </row>
    <row r="275" ht="12.75">
      <c r="U275">
        <f t="shared" si="4"/>
      </c>
    </row>
    <row r="276" ht="12.75">
      <c r="U276">
        <f t="shared" si="4"/>
      </c>
    </row>
    <row r="277" ht="12.75">
      <c r="U277">
        <f t="shared" si="4"/>
      </c>
    </row>
    <row r="278" ht="12.75">
      <c r="U278">
        <f t="shared" si="4"/>
      </c>
    </row>
    <row r="279" ht="12.75">
      <c r="U279">
        <f t="shared" si="4"/>
      </c>
    </row>
    <row r="280" ht="12.75">
      <c r="U280">
        <f t="shared" si="4"/>
      </c>
    </row>
    <row r="281" ht="12.75">
      <c r="U281">
        <f t="shared" si="4"/>
      </c>
    </row>
    <row r="282" ht="12.75">
      <c r="U282">
        <f t="shared" si="4"/>
      </c>
    </row>
    <row r="283" ht="12.75">
      <c r="U283">
        <f t="shared" si="4"/>
      </c>
    </row>
    <row r="284" ht="12.75">
      <c r="U284">
        <f t="shared" si="4"/>
      </c>
    </row>
    <row r="285" ht="12.75">
      <c r="U285">
        <f t="shared" si="4"/>
      </c>
    </row>
    <row r="286" ht="12.75">
      <c r="U286">
        <f t="shared" si="4"/>
      </c>
    </row>
    <row r="287" ht="12.75">
      <c r="U287">
        <f t="shared" si="4"/>
      </c>
    </row>
    <row r="288" ht="12.75">
      <c r="U288">
        <f t="shared" si="4"/>
      </c>
    </row>
    <row r="289" ht="12.75">
      <c r="U289">
        <f t="shared" si="4"/>
      </c>
    </row>
    <row r="290" ht="12.75">
      <c r="U290">
        <f t="shared" si="4"/>
      </c>
    </row>
    <row r="291" ht="12.75">
      <c r="U291">
        <f t="shared" si="4"/>
      </c>
    </row>
    <row r="292" ht="12.75">
      <c r="U292">
        <f t="shared" si="4"/>
      </c>
    </row>
    <row r="293" ht="12.75">
      <c r="U293">
        <f t="shared" si="4"/>
      </c>
    </row>
    <row r="294" ht="12.75">
      <c r="U294">
        <f t="shared" si="4"/>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2:AD66"/>
  <sheetViews>
    <sheetView showGridLines="0" zoomScale="80" zoomScaleNormal="80" zoomScalePageLayoutView="0" workbookViewId="0" topLeftCell="A3">
      <pane xSplit="2" ySplit="3" topLeftCell="V21" activePane="bottomRight" state="frozen"/>
      <selection pane="topLeft" activeCell="A3" sqref="A3"/>
      <selection pane="topRight" activeCell="C3" sqref="C3"/>
      <selection pane="bottomLeft" activeCell="A6" sqref="A6"/>
      <selection pane="bottomRight" activeCell="W24" sqref="W24"/>
    </sheetView>
  </sheetViews>
  <sheetFormatPr defaultColWidth="11.421875" defaultRowHeight="12.75"/>
  <cols>
    <col min="1" max="1" width="4.28125" style="127" customWidth="1"/>
    <col min="2" max="2" width="53.7109375" style="127" customWidth="1"/>
    <col min="3" max="3" width="33.28125" style="127" customWidth="1"/>
    <col min="4" max="4" width="51.421875" style="127" customWidth="1"/>
    <col min="5" max="5" width="41.421875" style="127" customWidth="1"/>
    <col min="6" max="6" width="16.28125" style="128" customWidth="1"/>
    <col min="7" max="7" width="6.28125" style="127" customWidth="1"/>
    <col min="8" max="8" width="22.7109375" style="128" customWidth="1"/>
    <col min="9" max="9" width="17.421875" style="127" customWidth="1"/>
    <col min="10" max="10" width="19.28125" style="127" customWidth="1"/>
    <col min="11" max="11" width="11.421875" style="127" customWidth="1"/>
    <col min="12" max="12" width="45.28125" style="127" customWidth="1"/>
    <col min="13" max="13" width="11.421875" style="127" customWidth="1"/>
    <col min="14" max="14" width="11.57421875" style="127" customWidth="1"/>
    <col min="15" max="15" width="11.421875" style="127" customWidth="1"/>
    <col min="16" max="17" width="11.57421875" style="127" customWidth="1"/>
    <col min="18" max="18" width="11.421875" style="127" customWidth="1"/>
    <col min="19" max="19" width="16.7109375" style="127" customWidth="1"/>
    <col min="20" max="20" width="46.28125" style="127" customWidth="1"/>
    <col min="21" max="21" width="48.7109375" style="127" customWidth="1"/>
    <col min="22" max="22" width="16.00390625" style="128" customWidth="1"/>
    <col min="23" max="23" width="86.140625" style="128" customWidth="1"/>
    <col min="24" max="24" width="24.57421875" style="128" customWidth="1"/>
    <col min="25" max="27" width="16.00390625" style="128" customWidth="1"/>
    <col min="28" max="28" width="51.140625" style="128" customWidth="1"/>
    <col min="29" max="29" width="44.00390625" style="127" customWidth="1"/>
    <col min="30" max="30" width="45.421875" style="127" customWidth="1"/>
    <col min="31" max="16384" width="11.421875" style="127" customWidth="1"/>
  </cols>
  <sheetData>
    <row r="1" ht="15" customHeight="1"/>
    <row r="2" spans="2:29" ht="28.5" customHeight="1" thickBot="1">
      <c r="B2" s="583" t="s">
        <v>231</v>
      </c>
      <c r="C2" s="584"/>
      <c r="D2" s="584"/>
      <c r="E2" s="584"/>
      <c r="F2" s="584"/>
      <c r="G2" s="584"/>
      <c r="H2" s="584"/>
      <c r="I2" s="584"/>
      <c r="J2" s="584"/>
      <c r="K2" s="584"/>
      <c r="L2" s="584"/>
      <c r="M2" s="584"/>
      <c r="N2" s="584"/>
      <c r="O2" s="584"/>
      <c r="P2" s="584"/>
      <c r="Q2" s="584"/>
      <c r="R2" s="584"/>
      <c r="S2" s="584"/>
      <c r="T2" s="584"/>
      <c r="U2" s="584"/>
      <c r="V2" s="584"/>
      <c r="W2" s="584"/>
      <c r="X2" s="584"/>
      <c r="Y2" s="584"/>
      <c r="Z2" s="584"/>
      <c r="AA2" s="584"/>
      <c r="AB2" s="584"/>
      <c r="AC2" s="584"/>
    </row>
    <row r="3" spans="2:29" ht="15" customHeight="1" thickBot="1">
      <c r="B3" s="585" t="s">
        <v>232</v>
      </c>
      <c r="C3" s="576" t="s">
        <v>233</v>
      </c>
      <c r="D3" s="576" t="s">
        <v>234</v>
      </c>
      <c r="E3" s="568" t="s">
        <v>235</v>
      </c>
      <c r="F3" s="589" t="s">
        <v>236</v>
      </c>
      <c r="G3" s="590"/>
      <c r="H3" s="591"/>
      <c r="I3" s="592"/>
      <c r="J3" s="592"/>
      <c r="K3" s="593"/>
      <c r="L3" s="571" t="s">
        <v>237</v>
      </c>
      <c r="M3" s="573"/>
      <c r="N3" s="573"/>
      <c r="O3" s="573"/>
      <c r="P3" s="573"/>
      <c r="Q3" s="573"/>
      <c r="R3" s="573"/>
      <c r="S3" s="573"/>
      <c r="T3" s="573"/>
      <c r="U3" s="575"/>
      <c r="V3" s="594" t="s">
        <v>238</v>
      </c>
      <c r="W3" s="578" t="s">
        <v>239</v>
      </c>
      <c r="X3" s="578" t="s">
        <v>0</v>
      </c>
      <c r="Y3" s="578" t="s">
        <v>673</v>
      </c>
      <c r="Z3" s="581" t="s">
        <v>761</v>
      </c>
      <c r="AA3" s="581" t="s">
        <v>762</v>
      </c>
      <c r="AB3" s="581" t="s">
        <v>763</v>
      </c>
      <c r="AC3" s="568" t="s">
        <v>11</v>
      </c>
    </row>
    <row r="4" spans="2:29" ht="15.75" customHeight="1" thickBot="1">
      <c r="B4" s="586"/>
      <c r="C4" s="588"/>
      <c r="D4" s="588"/>
      <c r="E4" s="569"/>
      <c r="F4" s="571" t="s">
        <v>240</v>
      </c>
      <c r="G4" s="572"/>
      <c r="H4" s="573"/>
      <c r="I4" s="574"/>
      <c r="J4" s="574"/>
      <c r="K4" s="575"/>
      <c r="L4" s="576" t="s">
        <v>241</v>
      </c>
      <c r="M4" s="571" t="s">
        <v>242</v>
      </c>
      <c r="N4" s="572"/>
      <c r="O4" s="573"/>
      <c r="P4" s="574"/>
      <c r="Q4" s="574"/>
      <c r="R4" s="575"/>
      <c r="S4" s="571" t="s">
        <v>243</v>
      </c>
      <c r="T4" s="573"/>
      <c r="U4" s="575"/>
      <c r="V4" s="595"/>
      <c r="W4" s="579"/>
      <c r="X4" s="579"/>
      <c r="Y4" s="579"/>
      <c r="Z4" s="582"/>
      <c r="AA4" s="582"/>
      <c r="AB4" s="582"/>
      <c r="AC4" s="569"/>
    </row>
    <row r="5" spans="2:29" ht="65.25" customHeight="1" thickBot="1">
      <c r="B5" s="587"/>
      <c r="C5" s="577"/>
      <c r="D5" s="577"/>
      <c r="E5" s="570"/>
      <c r="F5" s="129" t="s">
        <v>244</v>
      </c>
      <c r="G5" s="129" t="s">
        <v>245</v>
      </c>
      <c r="H5" s="130" t="s">
        <v>246</v>
      </c>
      <c r="I5" s="131" t="s">
        <v>247</v>
      </c>
      <c r="J5" s="131" t="s">
        <v>248</v>
      </c>
      <c r="K5" s="131" t="s">
        <v>249</v>
      </c>
      <c r="L5" s="577"/>
      <c r="M5" s="132" t="s">
        <v>244</v>
      </c>
      <c r="N5" s="130" t="s">
        <v>245</v>
      </c>
      <c r="O5" s="130" t="s">
        <v>246</v>
      </c>
      <c r="P5" s="130" t="s">
        <v>247</v>
      </c>
      <c r="Q5" s="130" t="s">
        <v>248</v>
      </c>
      <c r="R5" s="132" t="s">
        <v>249</v>
      </c>
      <c r="S5" s="130" t="s">
        <v>250</v>
      </c>
      <c r="T5" s="132" t="s">
        <v>239</v>
      </c>
      <c r="U5" s="130" t="s">
        <v>251</v>
      </c>
      <c r="V5" s="596"/>
      <c r="W5" s="580"/>
      <c r="X5" s="580"/>
      <c r="Y5" s="580"/>
      <c r="Z5" s="582"/>
      <c r="AA5" s="582"/>
      <c r="AB5" s="582"/>
      <c r="AC5" s="570"/>
    </row>
    <row r="6" spans="2:29" ht="119.25" customHeight="1">
      <c r="B6" s="564" t="s">
        <v>581</v>
      </c>
      <c r="C6" s="133" t="s">
        <v>252</v>
      </c>
      <c r="D6" s="133" t="s">
        <v>253</v>
      </c>
      <c r="E6" s="134" t="s">
        <v>254</v>
      </c>
      <c r="F6" s="76" t="s">
        <v>255</v>
      </c>
      <c r="G6" s="76">
        <f aca="true" t="shared" si="0" ref="G6:G13">IF(F6=0,"",IF(F6="Rara vez",1,IF(F6="Improbable",2,IF(F6="Posible",3,IF(F6="Probable",4,IF(F6="Casi seguro",5,""))))))</f>
        <v>1</v>
      </c>
      <c r="H6" s="76" t="s">
        <v>256</v>
      </c>
      <c r="I6" s="76">
        <f aca="true" t="shared" si="1" ref="I6:I60">IF(H6=0,"",IF(H6="Moderado",5,IF(H6="Mayor",10,IF(H6="Catastrófico",20,""))))</f>
        <v>20</v>
      </c>
      <c r="J6" s="76">
        <f aca="true" t="shared" si="2" ref="J6:J13">IF(H6="",0,(G6*I6))</f>
        <v>20</v>
      </c>
      <c r="K6" s="135" t="str">
        <f aca="true" t="shared" si="3" ref="K6:K13">IF(J6=0,"",IF(J6&lt;15,"Bajo",IF(AND(J6&gt;=15,J6&lt;30),"Moderado",IF(AND(J6&gt;=30,J6&lt;60),"Alto",IF(J6&gt;=60,"Extremo","")))))</f>
        <v>Moderado</v>
      </c>
      <c r="L6" s="133" t="s">
        <v>258</v>
      </c>
      <c r="M6" s="76" t="s">
        <v>255</v>
      </c>
      <c r="N6" s="76">
        <f aca="true" t="shared" si="4" ref="N6:N13">IF(M6=0,"",IF(M6="Rara vez",1,IF(M6="Improbable",2,IF(M6="Posible",3,IF(M6="Probable",4,IF(M6="Casi seguro",5,""))))))</f>
        <v>1</v>
      </c>
      <c r="O6" s="76" t="s">
        <v>259</v>
      </c>
      <c r="P6" s="76">
        <f aca="true" t="shared" si="5" ref="P6:P60">IF(O6=0,"",IF(O6="Moderado",5,IF(O6="Mayor",10,IF(O6="Catastrófico",20,""))))</f>
        <v>10</v>
      </c>
      <c r="Q6" s="76">
        <f aca="true" t="shared" si="6" ref="Q6:Q13">IF(O6="",0,(N6*P6))</f>
        <v>10</v>
      </c>
      <c r="R6" s="76" t="str">
        <f aca="true" t="shared" si="7" ref="R6:R13">IF(Q6=0,"",IF(Q6&lt;15,"Bajo",IF(AND(Q6&gt;=15,Q6&lt;30),"Moderado",IF(AND(Q6&gt;=30,Q6&lt;60),"Alto",IF(Q6&gt;=60,"Extremo","")))))</f>
        <v>Bajo</v>
      </c>
      <c r="S6" s="136" t="s">
        <v>261</v>
      </c>
      <c r="T6" s="136" t="s">
        <v>262</v>
      </c>
      <c r="U6" s="136" t="s">
        <v>263</v>
      </c>
      <c r="V6" s="137">
        <v>42855</v>
      </c>
      <c r="W6" s="138" t="s">
        <v>764</v>
      </c>
      <c r="X6" s="139" t="s">
        <v>729</v>
      </c>
      <c r="Y6" s="136" t="s">
        <v>674</v>
      </c>
      <c r="Z6" s="140" t="s">
        <v>54</v>
      </c>
      <c r="AA6" s="140" t="s">
        <v>54</v>
      </c>
      <c r="AB6" s="141" t="s">
        <v>765</v>
      </c>
      <c r="AC6" s="142" t="s">
        <v>802</v>
      </c>
    </row>
    <row r="7" spans="2:29" ht="120" customHeight="1" thickBot="1">
      <c r="B7" s="552"/>
      <c r="C7" s="143" t="s">
        <v>264</v>
      </c>
      <c r="D7" s="143" t="s">
        <v>265</v>
      </c>
      <c r="E7" s="144" t="s">
        <v>266</v>
      </c>
      <c r="F7" s="44" t="s">
        <v>255</v>
      </c>
      <c r="G7" s="44">
        <f t="shared" si="0"/>
        <v>1</v>
      </c>
      <c r="H7" s="44" t="s">
        <v>256</v>
      </c>
      <c r="I7" s="44">
        <f t="shared" si="1"/>
        <v>20</v>
      </c>
      <c r="J7" s="44">
        <f t="shared" si="2"/>
        <v>20</v>
      </c>
      <c r="K7" s="145" t="str">
        <f t="shared" si="3"/>
        <v>Moderado</v>
      </c>
      <c r="L7" s="143" t="s">
        <v>267</v>
      </c>
      <c r="M7" s="44" t="s">
        <v>255</v>
      </c>
      <c r="N7" s="44">
        <f t="shared" si="4"/>
        <v>1</v>
      </c>
      <c r="O7" s="44" t="s">
        <v>259</v>
      </c>
      <c r="P7" s="44">
        <f t="shared" si="5"/>
        <v>10</v>
      </c>
      <c r="Q7" s="44">
        <f t="shared" si="6"/>
        <v>10</v>
      </c>
      <c r="R7" s="44" t="str">
        <f t="shared" si="7"/>
        <v>Bajo</v>
      </c>
      <c r="S7" s="146" t="s">
        <v>261</v>
      </c>
      <c r="T7" s="146" t="s">
        <v>268</v>
      </c>
      <c r="U7" s="146" t="s">
        <v>269</v>
      </c>
      <c r="V7" s="147">
        <v>42855</v>
      </c>
      <c r="W7" s="148" t="s">
        <v>766</v>
      </c>
      <c r="X7" s="79" t="s">
        <v>760</v>
      </c>
      <c r="Y7" s="146" t="s">
        <v>674</v>
      </c>
      <c r="Z7" s="149" t="s">
        <v>54</v>
      </c>
      <c r="AA7" s="149" t="s">
        <v>54</v>
      </c>
      <c r="AB7" s="150" t="s">
        <v>765</v>
      </c>
      <c r="AC7" s="151" t="s">
        <v>802</v>
      </c>
    </row>
    <row r="8" spans="2:29" ht="141.75" customHeight="1" thickBot="1">
      <c r="B8" s="152" t="s">
        <v>582</v>
      </c>
      <c r="C8" s="153" t="s">
        <v>270</v>
      </c>
      <c r="D8" s="153" t="s">
        <v>271</v>
      </c>
      <c r="E8" s="154" t="s">
        <v>266</v>
      </c>
      <c r="F8" s="89" t="s">
        <v>255</v>
      </c>
      <c r="G8" s="89">
        <f t="shared" si="0"/>
        <v>1</v>
      </c>
      <c r="H8" s="89" t="s">
        <v>259</v>
      </c>
      <c r="I8" s="89">
        <f t="shared" si="1"/>
        <v>10</v>
      </c>
      <c r="J8" s="89">
        <f t="shared" si="2"/>
        <v>10</v>
      </c>
      <c r="K8" s="155" t="str">
        <f t="shared" si="3"/>
        <v>Bajo</v>
      </c>
      <c r="L8" s="153" t="s">
        <v>272</v>
      </c>
      <c r="M8" s="89" t="s">
        <v>255</v>
      </c>
      <c r="N8" s="89">
        <f t="shared" si="4"/>
        <v>1</v>
      </c>
      <c r="O8" s="89" t="s">
        <v>257</v>
      </c>
      <c r="P8" s="89">
        <f>IF(O8=0,"",IF(O8="Moderado",5,IF(O8="Mayor",10,IF(O8="Catastrófico",20,""))))</f>
        <v>5</v>
      </c>
      <c r="Q8" s="89">
        <f t="shared" si="6"/>
        <v>5</v>
      </c>
      <c r="R8" s="89" t="str">
        <f t="shared" si="7"/>
        <v>Bajo</v>
      </c>
      <c r="S8" s="156" t="s">
        <v>261</v>
      </c>
      <c r="T8" s="156" t="s">
        <v>273</v>
      </c>
      <c r="U8" s="156" t="s">
        <v>274</v>
      </c>
      <c r="V8" s="157">
        <v>42855</v>
      </c>
      <c r="W8" s="158" t="s">
        <v>767</v>
      </c>
      <c r="X8" s="159" t="s">
        <v>683</v>
      </c>
      <c r="Y8" s="89" t="s">
        <v>674</v>
      </c>
      <c r="Z8" s="160" t="s">
        <v>54</v>
      </c>
      <c r="AA8" s="160" t="s">
        <v>54</v>
      </c>
      <c r="AB8" s="160" t="s">
        <v>765</v>
      </c>
      <c r="AC8" s="161" t="s">
        <v>802</v>
      </c>
    </row>
    <row r="9" spans="2:29" ht="114" customHeight="1" thickBot="1">
      <c r="B9" s="162" t="s">
        <v>774</v>
      </c>
      <c r="C9" s="153" t="s">
        <v>275</v>
      </c>
      <c r="D9" s="153" t="s">
        <v>276</v>
      </c>
      <c r="E9" s="153" t="s">
        <v>277</v>
      </c>
      <c r="F9" s="89" t="s">
        <v>278</v>
      </c>
      <c r="G9" s="89">
        <f t="shared" si="0"/>
        <v>2</v>
      </c>
      <c r="H9" s="89" t="s">
        <v>259</v>
      </c>
      <c r="I9" s="89">
        <f t="shared" si="1"/>
        <v>10</v>
      </c>
      <c r="J9" s="89">
        <f t="shared" si="2"/>
        <v>20</v>
      </c>
      <c r="K9" s="155" t="str">
        <f t="shared" si="3"/>
        <v>Moderado</v>
      </c>
      <c r="L9" s="153" t="s">
        <v>279</v>
      </c>
      <c r="M9" s="163" t="s">
        <v>255</v>
      </c>
      <c r="N9" s="89">
        <f t="shared" si="4"/>
        <v>1</v>
      </c>
      <c r="O9" s="163" t="s">
        <v>257</v>
      </c>
      <c r="P9" s="89">
        <f t="shared" si="5"/>
        <v>5</v>
      </c>
      <c r="Q9" s="89">
        <f t="shared" si="6"/>
        <v>5</v>
      </c>
      <c r="R9" s="89" t="str">
        <f t="shared" si="7"/>
        <v>Bajo</v>
      </c>
      <c r="S9" s="164" t="s">
        <v>261</v>
      </c>
      <c r="T9" s="153" t="s">
        <v>280</v>
      </c>
      <c r="U9" s="153" t="s">
        <v>281</v>
      </c>
      <c r="V9" s="157">
        <v>42855</v>
      </c>
      <c r="W9" s="156" t="s">
        <v>772</v>
      </c>
      <c r="X9" s="159" t="s">
        <v>773</v>
      </c>
      <c r="Y9" s="89" t="s">
        <v>674</v>
      </c>
      <c r="Z9" s="160" t="s">
        <v>54</v>
      </c>
      <c r="AA9" s="160" t="s">
        <v>54</v>
      </c>
      <c r="AB9" s="160" t="s">
        <v>765</v>
      </c>
      <c r="AC9" s="161" t="s">
        <v>802</v>
      </c>
    </row>
    <row r="10" spans="2:29" ht="375.75" customHeight="1" thickBot="1">
      <c r="B10" s="165" t="s">
        <v>583</v>
      </c>
      <c r="C10" s="156" t="s">
        <v>282</v>
      </c>
      <c r="D10" s="156" t="s">
        <v>283</v>
      </c>
      <c r="E10" s="166" t="s">
        <v>284</v>
      </c>
      <c r="F10" s="89" t="s">
        <v>285</v>
      </c>
      <c r="G10" s="89">
        <f t="shared" si="0"/>
        <v>4</v>
      </c>
      <c r="H10" s="89" t="s">
        <v>259</v>
      </c>
      <c r="I10" s="89">
        <f t="shared" si="1"/>
        <v>10</v>
      </c>
      <c r="J10" s="89">
        <f t="shared" si="2"/>
        <v>40</v>
      </c>
      <c r="K10" s="155" t="str">
        <f t="shared" si="3"/>
        <v>Alto</v>
      </c>
      <c r="L10" s="156" t="s">
        <v>287</v>
      </c>
      <c r="M10" s="163" t="s">
        <v>255</v>
      </c>
      <c r="N10" s="89">
        <f t="shared" si="4"/>
        <v>1</v>
      </c>
      <c r="O10" s="163" t="s">
        <v>257</v>
      </c>
      <c r="P10" s="89">
        <f t="shared" si="5"/>
        <v>5</v>
      </c>
      <c r="Q10" s="89">
        <f t="shared" si="6"/>
        <v>5</v>
      </c>
      <c r="R10" s="89" t="str">
        <f t="shared" si="7"/>
        <v>Bajo</v>
      </c>
      <c r="S10" s="156" t="s">
        <v>261</v>
      </c>
      <c r="T10" s="156" t="s">
        <v>288</v>
      </c>
      <c r="U10" s="156" t="s">
        <v>289</v>
      </c>
      <c r="V10" s="157">
        <v>42855</v>
      </c>
      <c r="W10" s="156" t="s">
        <v>685</v>
      </c>
      <c r="X10" s="159" t="s">
        <v>684</v>
      </c>
      <c r="Y10" s="89" t="s">
        <v>674</v>
      </c>
      <c r="Z10" s="160" t="s">
        <v>54</v>
      </c>
      <c r="AA10" s="160" t="s">
        <v>54</v>
      </c>
      <c r="AB10" s="160" t="s">
        <v>765</v>
      </c>
      <c r="AC10" s="161" t="s">
        <v>802</v>
      </c>
    </row>
    <row r="11" spans="2:29" ht="107.25" customHeight="1">
      <c r="B11" s="551" t="s">
        <v>584</v>
      </c>
      <c r="C11" s="167" t="s">
        <v>290</v>
      </c>
      <c r="D11" s="167" t="s">
        <v>291</v>
      </c>
      <c r="E11" s="168" t="s">
        <v>292</v>
      </c>
      <c r="F11" s="87" t="s">
        <v>293</v>
      </c>
      <c r="G11" s="87">
        <f t="shared" si="0"/>
        <v>3</v>
      </c>
      <c r="H11" s="87" t="s">
        <v>257</v>
      </c>
      <c r="I11" s="87">
        <f t="shared" si="1"/>
        <v>5</v>
      </c>
      <c r="J11" s="87">
        <f t="shared" si="2"/>
        <v>15</v>
      </c>
      <c r="K11" s="169" t="str">
        <f t="shared" si="3"/>
        <v>Moderado</v>
      </c>
      <c r="L11" s="168" t="s">
        <v>294</v>
      </c>
      <c r="M11" s="170" t="s">
        <v>278</v>
      </c>
      <c r="N11" s="87">
        <f t="shared" si="4"/>
        <v>2</v>
      </c>
      <c r="O11" s="170" t="s">
        <v>257</v>
      </c>
      <c r="P11" s="87">
        <f t="shared" si="5"/>
        <v>5</v>
      </c>
      <c r="Q11" s="87">
        <f t="shared" si="6"/>
        <v>10</v>
      </c>
      <c r="R11" s="87" t="str">
        <f t="shared" si="7"/>
        <v>Bajo</v>
      </c>
      <c r="S11" s="171" t="s">
        <v>261</v>
      </c>
      <c r="T11" s="168" t="s">
        <v>295</v>
      </c>
      <c r="U11" s="168" t="s">
        <v>296</v>
      </c>
      <c r="V11" s="172">
        <v>42855</v>
      </c>
      <c r="W11" s="173" t="s">
        <v>690</v>
      </c>
      <c r="X11" s="174" t="s">
        <v>689</v>
      </c>
      <c r="Y11" s="87" t="s">
        <v>674</v>
      </c>
      <c r="Z11" s="175" t="s">
        <v>54</v>
      </c>
      <c r="AA11" s="175" t="s">
        <v>54</v>
      </c>
      <c r="AB11" s="175" t="s">
        <v>765</v>
      </c>
      <c r="AC11" s="176" t="s">
        <v>802</v>
      </c>
    </row>
    <row r="12" spans="2:29" ht="239.25" customHeight="1" thickBot="1">
      <c r="B12" s="565"/>
      <c r="C12" s="177" t="s">
        <v>297</v>
      </c>
      <c r="D12" s="177" t="s">
        <v>298</v>
      </c>
      <c r="E12" s="177" t="s">
        <v>292</v>
      </c>
      <c r="F12" s="101" t="s">
        <v>293</v>
      </c>
      <c r="G12" s="101">
        <f t="shared" si="0"/>
        <v>3</v>
      </c>
      <c r="H12" s="101" t="s">
        <v>257</v>
      </c>
      <c r="I12" s="101">
        <f t="shared" si="1"/>
        <v>5</v>
      </c>
      <c r="J12" s="101">
        <f t="shared" si="2"/>
        <v>15</v>
      </c>
      <c r="K12" s="178" t="str">
        <f t="shared" si="3"/>
        <v>Moderado</v>
      </c>
      <c r="L12" s="177" t="s">
        <v>299</v>
      </c>
      <c r="M12" s="179" t="s">
        <v>278</v>
      </c>
      <c r="N12" s="101">
        <f t="shared" si="4"/>
        <v>2</v>
      </c>
      <c r="O12" s="179" t="s">
        <v>257</v>
      </c>
      <c r="P12" s="101">
        <f t="shared" si="5"/>
        <v>5</v>
      </c>
      <c r="Q12" s="101">
        <f t="shared" si="6"/>
        <v>10</v>
      </c>
      <c r="R12" s="101" t="str">
        <f t="shared" si="7"/>
        <v>Bajo</v>
      </c>
      <c r="S12" s="177" t="s">
        <v>300</v>
      </c>
      <c r="T12" s="177" t="s">
        <v>301</v>
      </c>
      <c r="U12" s="180" t="s">
        <v>302</v>
      </c>
      <c r="V12" s="181">
        <v>42855</v>
      </c>
      <c r="W12" s="177" t="s">
        <v>711</v>
      </c>
      <c r="X12" s="101" t="s">
        <v>715</v>
      </c>
      <c r="Y12" s="101" t="s">
        <v>674</v>
      </c>
      <c r="Z12" s="175" t="s">
        <v>54</v>
      </c>
      <c r="AA12" s="175" t="s">
        <v>54</v>
      </c>
      <c r="AB12" s="175" t="s">
        <v>765</v>
      </c>
      <c r="AC12" s="182" t="s">
        <v>802</v>
      </c>
    </row>
    <row r="13" spans="2:29" ht="139.5" customHeight="1" thickBot="1">
      <c r="B13" s="183" t="s">
        <v>585</v>
      </c>
      <c r="C13" s="184" t="s">
        <v>303</v>
      </c>
      <c r="D13" s="185" t="s">
        <v>304</v>
      </c>
      <c r="E13" s="184" t="s">
        <v>292</v>
      </c>
      <c r="F13" s="91" t="s">
        <v>285</v>
      </c>
      <c r="G13" s="91">
        <f t="shared" si="0"/>
        <v>4</v>
      </c>
      <c r="H13" s="91" t="s">
        <v>257</v>
      </c>
      <c r="I13" s="102">
        <f t="shared" si="1"/>
        <v>5</v>
      </c>
      <c r="J13" s="91">
        <f t="shared" si="2"/>
        <v>20</v>
      </c>
      <c r="K13" s="186" t="str">
        <f t="shared" si="3"/>
        <v>Moderado</v>
      </c>
      <c r="L13" s="187" t="s">
        <v>305</v>
      </c>
      <c r="M13" s="188" t="s">
        <v>255</v>
      </c>
      <c r="N13" s="91">
        <f t="shared" si="4"/>
        <v>1</v>
      </c>
      <c r="O13" s="188" t="s">
        <v>257</v>
      </c>
      <c r="P13" s="102">
        <f t="shared" si="5"/>
        <v>5</v>
      </c>
      <c r="Q13" s="91">
        <f t="shared" si="6"/>
        <v>5</v>
      </c>
      <c r="R13" s="91" t="str">
        <f t="shared" si="7"/>
        <v>Bajo</v>
      </c>
      <c r="S13" s="189" t="s">
        <v>306</v>
      </c>
      <c r="T13" s="184" t="s">
        <v>307</v>
      </c>
      <c r="U13" s="184" t="s">
        <v>308</v>
      </c>
      <c r="V13" s="190">
        <v>42855</v>
      </c>
      <c r="W13" s="191" t="s">
        <v>731</v>
      </c>
      <c r="X13" s="192" t="s">
        <v>730</v>
      </c>
      <c r="Y13" s="102" t="s">
        <v>674</v>
      </c>
      <c r="Z13" s="193" t="s">
        <v>54</v>
      </c>
      <c r="AA13" s="193" t="s">
        <v>54</v>
      </c>
      <c r="AB13" s="193" t="s">
        <v>765</v>
      </c>
      <c r="AC13" s="194" t="s">
        <v>802</v>
      </c>
    </row>
    <row r="14" spans="2:29" ht="76.5" customHeight="1">
      <c r="B14" s="564" t="s">
        <v>586</v>
      </c>
      <c r="C14" s="134" t="s">
        <v>309</v>
      </c>
      <c r="D14" s="134" t="s">
        <v>310</v>
      </c>
      <c r="E14" s="134" t="s">
        <v>311</v>
      </c>
      <c r="F14" s="76" t="s">
        <v>285</v>
      </c>
      <c r="G14" s="76">
        <v>4</v>
      </c>
      <c r="H14" s="76" t="s">
        <v>256</v>
      </c>
      <c r="I14" s="76">
        <v>20</v>
      </c>
      <c r="J14" s="76">
        <v>80</v>
      </c>
      <c r="K14" s="135" t="s">
        <v>312</v>
      </c>
      <c r="L14" s="134" t="s">
        <v>313</v>
      </c>
      <c r="M14" s="195" t="s">
        <v>255</v>
      </c>
      <c r="N14" s="76">
        <v>1</v>
      </c>
      <c r="O14" s="195" t="s">
        <v>257</v>
      </c>
      <c r="P14" s="76">
        <v>5</v>
      </c>
      <c r="Q14" s="76">
        <v>5</v>
      </c>
      <c r="R14" s="76" t="s">
        <v>260</v>
      </c>
      <c r="S14" s="136" t="s">
        <v>742</v>
      </c>
      <c r="T14" s="134" t="s">
        <v>314</v>
      </c>
      <c r="U14" s="134" t="s">
        <v>315</v>
      </c>
      <c r="V14" s="137">
        <v>42855</v>
      </c>
      <c r="W14" s="136" t="s">
        <v>743</v>
      </c>
      <c r="X14" s="139" t="s">
        <v>740</v>
      </c>
      <c r="Y14" s="76" t="s">
        <v>674</v>
      </c>
      <c r="Z14" s="141" t="s">
        <v>54</v>
      </c>
      <c r="AA14" s="141" t="s">
        <v>54</v>
      </c>
      <c r="AB14" s="141" t="s">
        <v>765</v>
      </c>
      <c r="AC14" s="142" t="s">
        <v>802</v>
      </c>
    </row>
    <row r="15" spans="2:29" ht="96" customHeight="1">
      <c r="B15" s="553"/>
      <c r="C15" s="196" t="s">
        <v>316</v>
      </c>
      <c r="D15" s="196" t="s">
        <v>317</v>
      </c>
      <c r="E15" s="196" t="s">
        <v>292</v>
      </c>
      <c r="F15" s="43" t="s">
        <v>293</v>
      </c>
      <c r="G15" s="43">
        <v>3</v>
      </c>
      <c r="H15" s="43" t="s">
        <v>256</v>
      </c>
      <c r="I15" s="43">
        <v>20</v>
      </c>
      <c r="J15" s="43">
        <v>60</v>
      </c>
      <c r="K15" s="197" t="s">
        <v>312</v>
      </c>
      <c r="L15" s="196" t="s">
        <v>318</v>
      </c>
      <c r="M15" s="198" t="s">
        <v>255</v>
      </c>
      <c r="N15" s="43">
        <v>1</v>
      </c>
      <c r="O15" s="198" t="s">
        <v>257</v>
      </c>
      <c r="P15" s="43">
        <v>5</v>
      </c>
      <c r="Q15" s="43">
        <v>5</v>
      </c>
      <c r="R15" s="43" t="s">
        <v>260</v>
      </c>
      <c r="S15" s="56" t="s">
        <v>319</v>
      </c>
      <c r="T15" s="196" t="s">
        <v>320</v>
      </c>
      <c r="U15" s="196" t="s">
        <v>321</v>
      </c>
      <c r="V15" s="199">
        <v>42855</v>
      </c>
      <c r="W15" s="56" t="s">
        <v>744</v>
      </c>
      <c r="X15" s="59" t="s">
        <v>741</v>
      </c>
      <c r="Y15" s="43" t="s">
        <v>674</v>
      </c>
      <c r="Z15" s="200" t="s">
        <v>54</v>
      </c>
      <c r="AA15" s="200" t="s">
        <v>54</v>
      </c>
      <c r="AB15" s="200" t="s">
        <v>765</v>
      </c>
      <c r="AC15" s="201" t="s">
        <v>802</v>
      </c>
    </row>
    <row r="16" spans="2:29" ht="77.25" thickBot="1">
      <c r="B16" s="552"/>
      <c r="C16" s="144" t="s">
        <v>322</v>
      </c>
      <c r="D16" s="144" t="s">
        <v>323</v>
      </c>
      <c r="E16" s="144" t="s">
        <v>324</v>
      </c>
      <c r="F16" s="44" t="s">
        <v>293</v>
      </c>
      <c r="G16" s="44">
        <v>3</v>
      </c>
      <c r="H16" s="44" t="s">
        <v>256</v>
      </c>
      <c r="I16" s="44">
        <v>20</v>
      </c>
      <c r="J16" s="44">
        <v>60</v>
      </c>
      <c r="K16" s="145" t="s">
        <v>312</v>
      </c>
      <c r="L16" s="144" t="s">
        <v>325</v>
      </c>
      <c r="M16" s="202" t="s">
        <v>255</v>
      </c>
      <c r="N16" s="44">
        <v>1</v>
      </c>
      <c r="O16" s="202" t="s">
        <v>257</v>
      </c>
      <c r="P16" s="44">
        <v>5</v>
      </c>
      <c r="Q16" s="44">
        <v>5</v>
      </c>
      <c r="R16" s="44" t="s">
        <v>260</v>
      </c>
      <c r="S16" s="146" t="s">
        <v>326</v>
      </c>
      <c r="T16" s="144" t="s">
        <v>327</v>
      </c>
      <c r="U16" s="144" t="s">
        <v>328</v>
      </c>
      <c r="V16" s="147">
        <v>42855</v>
      </c>
      <c r="W16" s="146" t="s">
        <v>745</v>
      </c>
      <c r="X16" s="79" t="s">
        <v>741</v>
      </c>
      <c r="Y16" s="44" t="s">
        <v>674</v>
      </c>
      <c r="Z16" s="150" t="s">
        <v>54</v>
      </c>
      <c r="AA16" s="150" t="s">
        <v>54</v>
      </c>
      <c r="AB16" s="150" t="s">
        <v>765</v>
      </c>
      <c r="AC16" s="151" t="s">
        <v>802</v>
      </c>
    </row>
    <row r="17" spans="2:29" ht="87" customHeight="1">
      <c r="B17" s="566" t="s">
        <v>782</v>
      </c>
      <c r="C17" s="134" t="s">
        <v>329</v>
      </c>
      <c r="D17" s="134" t="s">
        <v>330</v>
      </c>
      <c r="E17" s="134" t="s">
        <v>292</v>
      </c>
      <c r="F17" s="76" t="s">
        <v>278</v>
      </c>
      <c r="G17" s="76">
        <f aca="true" t="shared" si="8" ref="G17:G29">IF(F17=0,"",IF(F17="Rara vez",1,IF(F17="Improbable",2,IF(F17="Posible",3,IF(F17="Probable",4,IF(F17="Casi seguro",5,""))))))</f>
        <v>2</v>
      </c>
      <c r="H17" s="76" t="s">
        <v>256</v>
      </c>
      <c r="I17" s="76">
        <f aca="true" t="shared" si="9" ref="I17:I29">IF(H17=0,"",IF(H17="Moderado",5,IF(H17="Mayor",10,IF(H17="Catastrófico",20,""))))</f>
        <v>20</v>
      </c>
      <c r="J17" s="76">
        <f aca="true" t="shared" si="10" ref="J17:J29">IF(H17="",0,(G17*I17))</f>
        <v>40</v>
      </c>
      <c r="K17" s="135" t="str">
        <f aca="true" t="shared" si="11" ref="K17:K29">IF(J17=0,"",IF(J17&lt;15,"Bajo",IF(AND(J17&gt;=15,J17&lt;30),"Moderado",IF(AND(J17&gt;=30,J17&lt;60),"Alto",IF(J17&gt;=60,"Extremo","")))))</f>
        <v>Alto</v>
      </c>
      <c r="L17" s="134" t="s">
        <v>331</v>
      </c>
      <c r="M17" s="195" t="s">
        <v>255</v>
      </c>
      <c r="N17" s="76">
        <f aca="true" t="shared" si="12" ref="N17:N29">IF(M17=0,"",IF(M17="Rara vez",1,IF(M17="Improbable",2,IF(M17="Posible",3,IF(M17="Probable",4,IF(M17="Casi seguro",5,""))))))</f>
        <v>1</v>
      </c>
      <c r="O17" s="195" t="s">
        <v>257</v>
      </c>
      <c r="P17" s="76">
        <f aca="true" t="shared" si="13" ref="P17:P29">IF(O17=0,"",IF(O17="Moderado",5,IF(O17="Mayor",10,IF(O17="Catastrófico",20,""))))</f>
        <v>5</v>
      </c>
      <c r="Q17" s="76">
        <f aca="true" t="shared" si="14" ref="Q17:Q29">IF(O17="",0,(N17*P17))</f>
        <v>5</v>
      </c>
      <c r="R17" s="76" t="str">
        <f aca="true" t="shared" si="15" ref="R17:R29">IF(Q17=0,"",IF(Q17&lt;15,"Bajo",IF(AND(Q17&gt;=15,Q17&lt;30),"Moderado",IF(AND(Q17&gt;=30,Q17&lt;60),"Alto",IF(Q17&gt;=60,"Extremo","")))))</f>
        <v>Bajo</v>
      </c>
      <c r="S17" s="136" t="s">
        <v>261</v>
      </c>
      <c r="T17" s="134" t="s">
        <v>332</v>
      </c>
      <c r="U17" s="134" t="s">
        <v>333</v>
      </c>
      <c r="V17" s="137">
        <v>42855</v>
      </c>
      <c r="W17" s="203" t="s">
        <v>776</v>
      </c>
      <c r="X17" s="139" t="s">
        <v>737</v>
      </c>
      <c r="Y17" s="76" t="s">
        <v>674</v>
      </c>
      <c r="Z17" s="140" t="s">
        <v>792</v>
      </c>
      <c r="AA17" s="140" t="s">
        <v>54</v>
      </c>
      <c r="AB17" s="141" t="s">
        <v>765</v>
      </c>
      <c r="AC17" s="142" t="s">
        <v>802</v>
      </c>
    </row>
    <row r="18" spans="2:29" ht="63.75">
      <c r="B18" s="562"/>
      <c r="C18" s="196" t="s">
        <v>334</v>
      </c>
      <c r="D18" s="196" t="s">
        <v>335</v>
      </c>
      <c r="E18" s="196" t="s">
        <v>292</v>
      </c>
      <c r="F18" s="43" t="s">
        <v>278</v>
      </c>
      <c r="G18" s="43">
        <f t="shared" si="8"/>
        <v>2</v>
      </c>
      <c r="H18" s="43" t="s">
        <v>256</v>
      </c>
      <c r="I18" s="43">
        <f t="shared" si="9"/>
        <v>20</v>
      </c>
      <c r="J18" s="43">
        <f t="shared" si="10"/>
        <v>40</v>
      </c>
      <c r="K18" s="197" t="str">
        <f t="shared" si="11"/>
        <v>Alto</v>
      </c>
      <c r="L18" s="196" t="s">
        <v>336</v>
      </c>
      <c r="M18" s="198" t="s">
        <v>255</v>
      </c>
      <c r="N18" s="43">
        <f t="shared" si="12"/>
        <v>1</v>
      </c>
      <c r="O18" s="198" t="s">
        <v>257</v>
      </c>
      <c r="P18" s="43">
        <f t="shared" si="13"/>
        <v>5</v>
      </c>
      <c r="Q18" s="43">
        <f t="shared" si="14"/>
        <v>5</v>
      </c>
      <c r="R18" s="43" t="str">
        <f t="shared" si="15"/>
        <v>Bajo</v>
      </c>
      <c r="S18" s="56" t="s">
        <v>261</v>
      </c>
      <c r="T18" s="196" t="s">
        <v>337</v>
      </c>
      <c r="U18" s="196" t="s">
        <v>338</v>
      </c>
      <c r="V18" s="199">
        <v>42855</v>
      </c>
      <c r="W18" s="204" t="s">
        <v>777</v>
      </c>
      <c r="X18" s="59" t="s">
        <v>737</v>
      </c>
      <c r="Y18" s="43" t="s">
        <v>674</v>
      </c>
      <c r="Z18" s="175" t="s">
        <v>792</v>
      </c>
      <c r="AA18" s="175" t="s">
        <v>54</v>
      </c>
      <c r="AB18" s="200" t="s">
        <v>765</v>
      </c>
      <c r="AC18" s="201" t="s">
        <v>802</v>
      </c>
    </row>
    <row r="19" spans="2:30" ht="180.75" customHeight="1">
      <c r="B19" s="562"/>
      <c r="C19" s="196" t="s">
        <v>339</v>
      </c>
      <c r="D19" s="196" t="s">
        <v>340</v>
      </c>
      <c r="E19" s="196" t="s">
        <v>341</v>
      </c>
      <c r="F19" s="43" t="s">
        <v>278</v>
      </c>
      <c r="G19" s="43">
        <f t="shared" si="8"/>
        <v>2</v>
      </c>
      <c r="H19" s="43" t="s">
        <v>256</v>
      </c>
      <c r="I19" s="43">
        <f t="shared" si="9"/>
        <v>20</v>
      </c>
      <c r="J19" s="43">
        <f t="shared" si="10"/>
        <v>40</v>
      </c>
      <c r="K19" s="197" t="str">
        <f t="shared" si="11"/>
        <v>Alto</v>
      </c>
      <c r="L19" s="196" t="s">
        <v>342</v>
      </c>
      <c r="M19" s="198" t="s">
        <v>255</v>
      </c>
      <c r="N19" s="43">
        <f t="shared" si="12"/>
        <v>1</v>
      </c>
      <c r="O19" s="198" t="s">
        <v>257</v>
      </c>
      <c r="P19" s="43">
        <f t="shared" si="13"/>
        <v>5</v>
      </c>
      <c r="Q19" s="43">
        <f t="shared" si="14"/>
        <v>5</v>
      </c>
      <c r="R19" s="43" t="str">
        <f t="shared" si="15"/>
        <v>Bajo</v>
      </c>
      <c r="S19" s="56" t="s">
        <v>319</v>
      </c>
      <c r="T19" s="196" t="s">
        <v>343</v>
      </c>
      <c r="U19" s="196" t="s">
        <v>344</v>
      </c>
      <c r="V19" s="199">
        <v>42855</v>
      </c>
      <c r="W19" s="204" t="s">
        <v>789</v>
      </c>
      <c r="X19" s="59" t="s">
        <v>738</v>
      </c>
      <c r="Y19" s="43" t="s">
        <v>674</v>
      </c>
      <c r="Z19" s="205" t="s">
        <v>792</v>
      </c>
      <c r="AA19" s="175" t="s">
        <v>54</v>
      </c>
      <c r="AB19" s="200" t="s">
        <v>765</v>
      </c>
      <c r="AC19" s="201" t="s">
        <v>802</v>
      </c>
      <c r="AD19" s="206"/>
    </row>
    <row r="20" spans="2:29" ht="92.25" customHeight="1" thickBot="1">
      <c r="B20" s="563"/>
      <c r="C20" s="144" t="s">
        <v>345</v>
      </c>
      <c r="D20" s="144" t="s">
        <v>346</v>
      </c>
      <c r="E20" s="144" t="s">
        <v>347</v>
      </c>
      <c r="F20" s="44" t="s">
        <v>285</v>
      </c>
      <c r="G20" s="44">
        <f t="shared" si="8"/>
        <v>4</v>
      </c>
      <c r="H20" s="44" t="s">
        <v>256</v>
      </c>
      <c r="I20" s="44">
        <f t="shared" si="9"/>
        <v>20</v>
      </c>
      <c r="J20" s="44">
        <f t="shared" si="10"/>
        <v>80</v>
      </c>
      <c r="K20" s="145" t="str">
        <f t="shared" si="11"/>
        <v>Extremo</v>
      </c>
      <c r="L20" s="144" t="s">
        <v>348</v>
      </c>
      <c r="M20" s="202" t="s">
        <v>255</v>
      </c>
      <c r="N20" s="44">
        <f t="shared" si="12"/>
        <v>1</v>
      </c>
      <c r="O20" s="202" t="s">
        <v>257</v>
      </c>
      <c r="P20" s="44">
        <f t="shared" si="13"/>
        <v>5</v>
      </c>
      <c r="Q20" s="44">
        <f t="shared" si="14"/>
        <v>5</v>
      </c>
      <c r="R20" s="44" t="str">
        <f t="shared" si="15"/>
        <v>Bajo</v>
      </c>
      <c r="S20" s="146" t="s">
        <v>326</v>
      </c>
      <c r="T20" s="144" t="s">
        <v>790</v>
      </c>
      <c r="U20" s="144" t="s">
        <v>791</v>
      </c>
      <c r="V20" s="147">
        <v>42855</v>
      </c>
      <c r="W20" s="207" t="s">
        <v>793</v>
      </c>
      <c r="X20" s="79" t="s">
        <v>739</v>
      </c>
      <c r="Y20" s="44" t="s">
        <v>674</v>
      </c>
      <c r="Z20" s="149" t="s">
        <v>792</v>
      </c>
      <c r="AA20" s="160" t="s">
        <v>54</v>
      </c>
      <c r="AB20" s="150" t="s">
        <v>765</v>
      </c>
      <c r="AC20" s="151" t="s">
        <v>802</v>
      </c>
    </row>
    <row r="21" spans="2:30" s="212" customFormat="1" ht="113.25" customHeight="1">
      <c r="B21" s="561" t="s">
        <v>783</v>
      </c>
      <c r="C21" s="208" t="s">
        <v>349</v>
      </c>
      <c r="D21" s="208" t="s">
        <v>350</v>
      </c>
      <c r="E21" s="208" t="s">
        <v>351</v>
      </c>
      <c r="F21" s="87" t="s">
        <v>293</v>
      </c>
      <c r="G21" s="87">
        <f t="shared" si="8"/>
        <v>3</v>
      </c>
      <c r="H21" s="87" t="s">
        <v>256</v>
      </c>
      <c r="I21" s="87">
        <f t="shared" si="9"/>
        <v>20</v>
      </c>
      <c r="J21" s="87">
        <f t="shared" si="10"/>
        <v>60</v>
      </c>
      <c r="K21" s="169" t="str">
        <f t="shared" si="11"/>
        <v>Extremo</v>
      </c>
      <c r="L21" s="208" t="s">
        <v>352</v>
      </c>
      <c r="M21" s="170" t="s">
        <v>255</v>
      </c>
      <c r="N21" s="87">
        <f t="shared" si="12"/>
        <v>1</v>
      </c>
      <c r="O21" s="170" t="s">
        <v>257</v>
      </c>
      <c r="P21" s="87">
        <f t="shared" si="13"/>
        <v>5</v>
      </c>
      <c r="Q21" s="87">
        <f t="shared" si="14"/>
        <v>5</v>
      </c>
      <c r="R21" s="87" t="str">
        <f t="shared" si="15"/>
        <v>Bajo</v>
      </c>
      <c r="S21" s="173" t="s">
        <v>319</v>
      </c>
      <c r="T21" s="208" t="s">
        <v>736</v>
      </c>
      <c r="U21" s="208" t="s">
        <v>353</v>
      </c>
      <c r="V21" s="209">
        <v>42855</v>
      </c>
      <c r="W21" s="173" t="s">
        <v>778</v>
      </c>
      <c r="X21" s="88" t="s">
        <v>734</v>
      </c>
      <c r="Y21" s="87" t="s">
        <v>674</v>
      </c>
      <c r="Z21" s="175" t="s">
        <v>792</v>
      </c>
      <c r="AA21" s="175" t="s">
        <v>54</v>
      </c>
      <c r="AB21" s="210" t="s">
        <v>765</v>
      </c>
      <c r="AC21" s="176" t="s">
        <v>802</v>
      </c>
      <c r="AD21" s="211"/>
    </row>
    <row r="22" spans="2:30" ht="97.5" customHeight="1">
      <c r="B22" s="562"/>
      <c r="C22" s="196" t="s">
        <v>354</v>
      </c>
      <c r="D22" s="196" t="s">
        <v>355</v>
      </c>
      <c r="E22" s="196" t="s">
        <v>351</v>
      </c>
      <c r="F22" s="43" t="s">
        <v>293</v>
      </c>
      <c r="G22" s="43">
        <f t="shared" si="8"/>
        <v>3</v>
      </c>
      <c r="H22" s="43" t="s">
        <v>256</v>
      </c>
      <c r="I22" s="43">
        <f t="shared" si="9"/>
        <v>20</v>
      </c>
      <c r="J22" s="43">
        <f t="shared" si="10"/>
        <v>60</v>
      </c>
      <c r="K22" s="197" t="str">
        <f t="shared" si="11"/>
        <v>Extremo</v>
      </c>
      <c r="L22" s="196" t="s">
        <v>356</v>
      </c>
      <c r="M22" s="198" t="s">
        <v>255</v>
      </c>
      <c r="N22" s="43">
        <f t="shared" si="12"/>
        <v>1</v>
      </c>
      <c r="O22" s="198" t="s">
        <v>257</v>
      </c>
      <c r="P22" s="43">
        <f t="shared" si="13"/>
        <v>5</v>
      </c>
      <c r="Q22" s="43">
        <f t="shared" si="14"/>
        <v>5</v>
      </c>
      <c r="R22" s="43" t="str">
        <f t="shared" si="15"/>
        <v>Bajo</v>
      </c>
      <c r="S22" s="56" t="s">
        <v>326</v>
      </c>
      <c r="T22" s="196" t="s">
        <v>357</v>
      </c>
      <c r="U22" s="196" t="s">
        <v>358</v>
      </c>
      <c r="V22" s="213">
        <v>42855</v>
      </c>
      <c r="W22" s="56" t="s">
        <v>779</v>
      </c>
      <c r="X22" s="59" t="s">
        <v>735</v>
      </c>
      <c r="Y22" s="43" t="s">
        <v>674</v>
      </c>
      <c r="Z22" s="175" t="s">
        <v>792</v>
      </c>
      <c r="AA22" s="175" t="s">
        <v>54</v>
      </c>
      <c r="AB22" s="200" t="s">
        <v>765</v>
      </c>
      <c r="AC22" s="201" t="s">
        <v>802</v>
      </c>
      <c r="AD22" s="206"/>
    </row>
    <row r="23" spans="2:30" ht="109.5" customHeight="1">
      <c r="B23" s="562"/>
      <c r="C23" s="196" t="s">
        <v>359</v>
      </c>
      <c r="D23" s="196" t="s">
        <v>360</v>
      </c>
      <c r="E23" s="196" t="s">
        <v>351</v>
      </c>
      <c r="F23" s="43" t="s">
        <v>293</v>
      </c>
      <c r="G23" s="43">
        <f t="shared" si="8"/>
        <v>3</v>
      </c>
      <c r="H23" s="43" t="s">
        <v>256</v>
      </c>
      <c r="I23" s="43">
        <f t="shared" si="9"/>
        <v>20</v>
      </c>
      <c r="J23" s="43">
        <f t="shared" si="10"/>
        <v>60</v>
      </c>
      <c r="K23" s="197" t="str">
        <f t="shared" si="11"/>
        <v>Extremo</v>
      </c>
      <c r="L23" s="196" t="s">
        <v>356</v>
      </c>
      <c r="M23" s="198" t="s">
        <v>255</v>
      </c>
      <c r="N23" s="43">
        <f t="shared" si="12"/>
        <v>1</v>
      </c>
      <c r="O23" s="198" t="s">
        <v>257</v>
      </c>
      <c r="P23" s="43">
        <f t="shared" si="13"/>
        <v>5</v>
      </c>
      <c r="Q23" s="43">
        <f t="shared" si="14"/>
        <v>5</v>
      </c>
      <c r="R23" s="43" t="str">
        <f t="shared" si="15"/>
        <v>Bajo</v>
      </c>
      <c r="S23" s="56" t="s">
        <v>326</v>
      </c>
      <c r="T23" s="196" t="s">
        <v>361</v>
      </c>
      <c r="U23" s="196" t="s">
        <v>362</v>
      </c>
      <c r="V23" s="213">
        <v>42855</v>
      </c>
      <c r="W23" s="56" t="s">
        <v>780</v>
      </c>
      <c r="X23" s="59" t="s">
        <v>734</v>
      </c>
      <c r="Y23" s="43" t="s">
        <v>674</v>
      </c>
      <c r="Z23" s="175" t="s">
        <v>792</v>
      </c>
      <c r="AA23" s="175" t="s">
        <v>54</v>
      </c>
      <c r="AB23" s="200" t="s">
        <v>765</v>
      </c>
      <c r="AC23" s="201" t="s">
        <v>802</v>
      </c>
      <c r="AD23" s="206"/>
    </row>
    <row r="24" spans="2:30" ht="120.75" customHeight="1">
      <c r="B24" s="562"/>
      <c r="C24" s="196" t="s">
        <v>322</v>
      </c>
      <c r="D24" s="196" t="s">
        <v>363</v>
      </c>
      <c r="E24" s="196" t="s">
        <v>324</v>
      </c>
      <c r="F24" s="43" t="s">
        <v>293</v>
      </c>
      <c r="G24" s="43">
        <f>IF(F24=0,"",IF(F24="Rara vez",1,IF(F24="Improbable",2,IF(F24="Posible",3,IF(F24="Probable",4,IF(F24="Casi seguro",5,""))))))</f>
        <v>3</v>
      </c>
      <c r="H24" s="43" t="s">
        <v>256</v>
      </c>
      <c r="I24" s="43">
        <f>IF(H24=0,"",IF(H24="Moderado",5,IF(H24="Mayor",10,IF(H24="Catastrófico",20,""))))</f>
        <v>20</v>
      </c>
      <c r="J24" s="43">
        <f>IF(H24="",0,(G24*I24))</f>
        <v>60</v>
      </c>
      <c r="K24" s="197" t="str">
        <f>IF(J24=0,"",IF(J24&lt;15,"Bajo",IF(AND(J24&gt;=15,J24&lt;30),"Moderado",IF(AND(J24&gt;=30,J24&lt;60),"Alto",IF(J24&gt;=60,"Extremo","")))))</f>
        <v>Extremo</v>
      </c>
      <c r="L24" s="196" t="s">
        <v>325</v>
      </c>
      <c r="M24" s="198" t="s">
        <v>255</v>
      </c>
      <c r="N24" s="43">
        <f>IF(M24=0,"",IF(M24="Rara vez",1,IF(M24="Improbable",2,IF(M24="Posible",3,IF(M24="Probable",4,IF(M24="Casi seguro",5,""))))))</f>
        <v>1</v>
      </c>
      <c r="O24" s="198" t="s">
        <v>257</v>
      </c>
      <c r="P24" s="43">
        <f>IF(O24=0,"",IF(O24="Moderado",5,IF(O24="Mayor",10,IF(O24="Catastrófico",20,""))))</f>
        <v>5</v>
      </c>
      <c r="Q24" s="43">
        <f>IF(O24="",0,(N24*P24))</f>
        <v>5</v>
      </c>
      <c r="R24" s="43" t="str">
        <f>IF(Q24=0,"",IF(Q24&lt;15,"Bajo",IF(AND(Q24&gt;=15,Q24&lt;30),"Moderado",IF(AND(Q24&gt;=30,Q24&lt;60),"Alto",IF(Q24&gt;=60,"Extremo","")))))</f>
        <v>Bajo</v>
      </c>
      <c r="S24" s="56" t="s">
        <v>326</v>
      </c>
      <c r="T24" s="196" t="s">
        <v>327</v>
      </c>
      <c r="U24" s="196" t="s">
        <v>364</v>
      </c>
      <c r="V24" s="213">
        <v>42855</v>
      </c>
      <c r="W24" s="214" t="s">
        <v>781</v>
      </c>
      <c r="X24" s="59" t="s">
        <v>734</v>
      </c>
      <c r="Y24" s="43" t="s">
        <v>674</v>
      </c>
      <c r="Z24" s="175" t="s">
        <v>792</v>
      </c>
      <c r="AA24" s="175" t="s">
        <v>54</v>
      </c>
      <c r="AB24" s="200" t="s">
        <v>765</v>
      </c>
      <c r="AC24" s="201" t="s">
        <v>802</v>
      </c>
      <c r="AD24" s="206"/>
    </row>
    <row r="25" spans="2:29" ht="105.75" customHeight="1">
      <c r="B25" s="562"/>
      <c r="C25" s="196" t="s">
        <v>349</v>
      </c>
      <c r="D25" s="196" t="s">
        <v>365</v>
      </c>
      <c r="E25" s="196" t="s">
        <v>351</v>
      </c>
      <c r="F25" s="43" t="s">
        <v>293</v>
      </c>
      <c r="G25" s="43">
        <f>IF(F25=0,"",IF(F25="Rara vez",1,IF(F25="Improbable",2,IF(F25="Posible",3,IF(F25="Probable",4,IF(F25="Casi seguro",5,""))))))</f>
        <v>3</v>
      </c>
      <c r="H25" s="43" t="s">
        <v>256</v>
      </c>
      <c r="I25" s="43">
        <f>IF(H25=0,"",IF(H25="Moderado",5,IF(H25="Mayor",10,IF(H25="Catastrófico",20,""))))</f>
        <v>20</v>
      </c>
      <c r="J25" s="43">
        <f>IF(H25="",0,(G25*I25))</f>
        <v>60</v>
      </c>
      <c r="K25" s="197" t="str">
        <f>IF(J25=0,"",IF(J25&lt;15,"Bajo",IF(AND(J25&gt;=15,J25&lt;30),"Moderado",IF(AND(J25&gt;=30,J25&lt;60),"Alto",IF(J25&gt;=60,"Extremo","")))))</f>
        <v>Extremo</v>
      </c>
      <c r="L25" s="196" t="s">
        <v>366</v>
      </c>
      <c r="M25" s="198" t="s">
        <v>255</v>
      </c>
      <c r="N25" s="43">
        <f>IF(M25=0,"",IF(M25="Rara vez",1,IF(M25="Improbable",2,IF(M25="Posible",3,IF(M25="Probable",4,IF(M25="Casi seguro",5,""))))))</f>
        <v>1</v>
      </c>
      <c r="O25" s="198" t="s">
        <v>257</v>
      </c>
      <c r="P25" s="43">
        <f>IF(O25=0,"",IF(O25="Moderado",5,IF(O25="Mayor",10,IF(O25="Catastrófico",20,""))))</f>
        <v>5</v>
      </c>
      <c r="Q25" s="43">
        <f>IF(O25="",0,(N25*P25))</f>
        <v>5</v>
      </c>
      <c r="R25" s="43" t="str">
        <f>IF(Q25=0,"",IF(Q25&lt;15,"Bajo",IF(AND(Q25&gt;=15,Q25&lt;30),"Moderado",IF(AND(Q25&gt;=30,Q25&lt;60),"Alto",IF(Q25&gt;=60,"Extremo","")))))</f>
        <v>Bajo</v>
      </c>
      <c r="S25" s="56" t="s">
        <v>367</v>
      </c>
      <c r="T25" s="196" t="s">
        <v>368</v>
      </c>
      <c r="U25" s="196" t="s">
        <v>344</v>
      </c>
      <c r="V25" s="213">
        <v>42855</v>
      </c>
      <c r="W25" s="56" t="s">
        <v>699</v>
      </c>
      <c r="X25" s="215" t="s">
        <v>701</v>
      </c>
      <c r="Y25" s="43" t="s">
        <v>674</v>
      </c>
      <c r="Z25" s="205" t="s">
        <v>54</v>
      </c>
      <c r="AA25" s="175" t="s">
        <v>54</v>
      </c>
      <c r="AB25" s="205" t="s">
        <v>765</v>
      </c>
      <c r="AC25" s="201" t="s">
        <v>802</v>
      </c>
    </row>
    <row r="26" spans="2:29" ht="71.25" customHeight="1" thickBot="1">
      <c r="B26" s="567"/>
      <c r="C26" s="216" t="s">
        <v>322</v>
      </c>
      <c r="D26" s="216" t="s">
        <v>369</v>
      </c>
      <c r="E26" s="216" t="s">
        <v>324</v>
      </c>
      <c r="F26" s="101" t="s">
        <v>293</v>
      </c>
      <c r="G26" s="101">
        <f>IF(F26=0,"",IF(F26="Rara vez",1,IF(F26="Improbable",2,IF(F26="Posible",3,IF(F26="Probable",4,IF(F26="Casi seguro",5,""))))))</f>
        <v>3</v>
      </c>
      <c r="H26" s="101" t="s">
        <v>256</v>
      </c>
      <c r="I26" s="101">
        <f>IF(H26=0,"",IF(H26="Moderado",5,IF(H26="Mayor",10,IF(H26="Catastrófico",20,""))))</f>
        <v>20</v>
      </c>
      <c r="J26" s="101">
        <f>IF(H26="",0,(G26*I26))</f>
        <v>60</v>
      </c>
      <c r="K26" s="178" t="str">
        <f>IF(J26=0,"",IF(J26&lt;15,"Bajo",IF(AND(J26&gt;=15,J26&lt;30),"Moderado",IF(AND(J26&gt;=30,J26&lt;60),"Alto",IF(J26&gt;=60,"Extremo","")))))</f>
        <v>Extremo</v>
      </c>
      <c r="L26" s="216" t="s">
        <v>325</v>
      </c>
      <c r="M26" s="179" t="s">
        <v>255</v>
      </c>
      <c r="N26" s="101">
        <f>IF(M26=0,"",IF(M26="Rara vez",1,IF(M26="Improbable",2,IF(M26="Posible",3,IF(M26="Probable",4,IF(M26="Casi seguro",5,""))))))</f>
        <v>1</v>
      </c>
      <c r="O26" s="179" t="s">
        <v>257</v>
      </c>
      <c r="P26" s="101">
        <f>IF(O26=0,"",IF(O26="Moderado",5,IF(O26="Mayor",10,IF(O26="Catastrófico",20,""))))</f>
        <v>5</v>
      </c>
      <c r="Q26" s="101">
        <f>IF(O26="",0,(N26*P26))</f>
        <v>5</v>
      </c>
      <c r="R26" s="101" t="str">
        <f>IF(Q26=0,"",IF(Q26&lt;15,"Bajo",IF(AND(Q26&gt;=15,Q26&lt;30),"Moderado",IF(AND(Q26&gt;=30,Q26&lt;60),"Alto",IF(Q26&gt;=60,"Extremo","")))))</f>
        <v>Bajo</v>
      </c>
      <c r="S26" s="177" t="s">
        <v>326</v>
      </c>
      <c r="T26" s="216" t="s">
        <v>370</v>
      </c>
      <c r="U26" s="216" t="s">
        <v>371</v>
      </c>
      <c r="V26" s="217">
        <v>42855</v>
      </c>
      <c r="W26" s="177" t="s">
        <v>700</v>
      </c>
      <c r="X26" s="218" t="s">
        <v>701</v>
      </c>
      <c r="Y26" s="101" t="s">
        <v>674</v>
      </c>
      <c r="Z26" s="219" t="s">
        <v>54</v>
      </c>
      <c r="AA26" s="220" t="s">
        <v>54</v>
      </c>
      <c r="AB26" s="219" t="s">
        <v>765</v>
      </c>
      <c r="AC26" s="182" t="s">
        <v>802</v>
      </c>
    </row>
    <row r="27" spans="2:29" s="212" customFormat="1" ht="72" customHeight="1">
      <c r="B27" s="566" t="s">
        <v>787</v>
      </c>
      <c r="C27" s="134" t="s">
        <v>372</v>
      </c>
      <c r="D27" s="134" t="s">
        <v>373</v>
      </c>
      <c r="E27" s="134" t="s">
        <v>292</v>
      </c>
      <c r="F27" s="76" t="s">
        <v>293</v>
      </c>
      <c r="G27" s="76">
        <f t="shared" si="8"/>
        <v>3</v>
      </c>
      <c r="H27" s="76" t="s">
        <v>256</v>
      </c>
      <c r="I27" s="76">
        <f t="shared" si="9"/>
        <v>20</v>
      </c>
      <c r="J27" s="76">
        <f t="shared" si="10"/>
        <v>60</v>
      </c>
      <c r="K27" s="135" t="str">
        <f t="shared" si="11"/>
        <v>Extremo</v>
      </c>
      <c r="L27" s="134" t="s">
        <v>374</v>
      </c>
      <c r="M27" s="195" t="s">
        <v>278</v>
      </c>
      <c r="N27" s="76">
        <f t="shared" si="12"/>
        <v>2</v>
      </c>
      <c r="O27" s="195" t="s">
        <v>257</v>
      </c>
      <c r="P27" s="76">
        <f t="shared" si="13"/>
        <v>5</v>
      </c>
      <c r="Q27" s="76">
        <f t="shared" si="14"/>
        <v>10</v>
      </c>
      <c r="R27" s="76" t="str">
        <f t="shared" si="15"/>
        <v>Bajo</v>
      </c>
      <c r="S27" s="136" t="s">
        <v>326</v>
      </c>
      <c r="T27" s="134" t="s">
        <v>375</v>
      </c>
      <c r="U27" s="134" t="s">
        <v>376</v>
      </c>
      <c r="V27" s="221">
        <v>42855</v>
      </c>
      <c r="W27" s="136" t="s">
        <v>785</v>
      </c>
      <c r="X27" s="222" t="s">
        <v>788</v>
      </c>
      <c r="Y27" s="76" t="s">
        <v>674</v>
      </c>
      <c r="Z27" s="223" t="s">
        <v>54</v>
      </c>
      <c r="AA27" s="223" t="s">
        <v>54</v>
      </c>
      <c r="AB27" s="223" t="s">
        <v>765</v>
      </c>
      <c r="AC27" s="142" t="s">
        <v>802</v>
      </c>
    </row>
    <row r="28" spans="2:29" ht="59.25" customHeight="1">
      <c r="B28" s="562"/>
      <c r="C28" s="196" t="s">
        <v>377</v>
      </c>
      <c r="D28" s="196" t="s">
        <v>378</v>
      </c>
      <c r="E28" s="196" t="s">
        <v>379</v>
      </c>
      <c r="F28" s="43" t="s">
        <v>285</v>
      </c>
      <c r="G28" s="43">
        <f t="shared" si="8"/>
        <v>4</v>
      </c>
      <c r="H28" s="43" t="s">
        <v>256</v>
      </c>
      <c r="I28" s="43">
        <f t="shared" si="9"/>
        <v>20</v>
      </c>
      <c r="J28" s="43">
        <f t="shared" si="10"/>
        <v>80</v>
      </c>
      <c r="K28" s="197" t="str">
        <f t="shared" si="11"/>
        <v>Extremo</v>
      </c>
      <c r="L28" s="196" t="s">
        <v>380</v>
      </c>
      <c r="M28" s="198" t="s">
        <v>293</v>
      </c>
      <c r="N28" s="43">
        <f t="shared" si="12"/>
        <v>3</v>
      </c>
      <c r="O28" s="198" t="s">
        <v>257</v>
      </c>
      <c r="P28" s="43">
        <f t="shared" si="13"/>
        <v>5</v>
      </c>
      <c r="Q28" s="43">
        <f t="shared" si="14"/>
        <v>15</v>
      </c>
      <c r="R28" s="43" t="str">
        <f t="shared" si="15"/>
        <v>Moderado</v>
      </c>
      <c r="S28" s="56" t="s">
        <v>326</v>
      </c>
      <c r="T28" s="196" t="s">
        <v>381</v>
      </c>
      <c r="U28" s="196" t="s">
        <v>344</v>
      </c>
      <c r="V28" s="213">
        <v>42855</v>
      </c>
      <c r="W28" s="56" t="s">
        <v>786</v>
      </c>
      <c r="X28" s="174" t="s">
        <v>788</v>
      </c>
      <c r="Y28" s="43" t="s">
        <v>674</v>
      </c>
      <c r="Z28" s="200" t="s">
        <v>54</v>
      </c>
      <c r="AA28" s="200" t="s">
        <v>54</v>
      </c>
      <c r="AB28" s="200" t="s">
        <v>765</v>
      </c>
      <c r="AC28" s="201" t="s">
        <v>802</v>
      </c>
    </row>
    <row r="29" spans="2:29" ht="72.75" customHeight="1" thickBot="1">
      <c r="B29" s="563"/>
      <c r="C29" s="144" t="s">
        <v>382</v>
      </c>
      <c r="D29" s="144" t="s">
        <v>383</v>
      </c>
      <c r="E29" s="144" t="s">
        <v>379</v>
      </c>
      <c r="F29" s="44" t="s">
        <v>293</v>
      </c>
      <c r="G29" s="44">
        <f t="shared" si="8"/>
        <v>3</v>
      </c>
      <c r="H29" s="44" t="s">
        <v>256</v>
      </c>
      <c r="I29" s="44">
        <f t="shared" si="9"/>
        <v>20</v>
      </c>
      <c r="J29" s="44">
        <f t="shared" si="10"/>
        <v>60</v>
      </c>
      <c r="K29" s="145" t="str">
        <f t="shared" si="11"/>
        <v>Extremo</v>
      </c>
      <c r="L29" s="144" t="s">
        <v>384</v>
      </c>
      <c r="M29" s="202" t="s">
        <v>255</v>
      </c>
      <c r="N29" s="44">
        <f t="shared" si="12"/>
        <v>1</v>
      </c>
      <c r="O29" s="202" t="s">
        <v>257</v>
      </c>
      <c r="P29" s="44">
        <f t="shared" si="13"/>
        <v>5</v>
      </c>
      <c r="Q29" s="44">
        <f t="shared" si="14"/>
        <v>5</v>
      </c>
      <c r="R29" s="44" t="str">
        <f t="shared" si="15"/>
        <v>Bajo</v>
      </c>
      <c r="S29" s="146" t="s">
        <v>326</v>
      </c>
      <c r="T29" s="144" t="s">
        <v>678</v>
      </c>
      <c r="U29" s="144" t="s">
        <v>679</v>
      </c>
      <c r="V29" s="224">
        <v>42855</v>
      </c>
      <c r="W29" s="146" t="s">
        <v>784</v>
      </c>
      <c r="X29" s="159" t="s">
        <v>788</v>
      </c>
      <c r="Y29" s="44" t="s">
        <v>674</v>
      </c>
      <c r="Z29" s="149" t="s">
        <v>54</v>
      </c>
      <c r="AA29" s="160" t="s">
        <v>54</v>
      </c>
      <c r="AB29" s="149" t="s">
        <v>765</v>
      </c>
      <c r="AC29" s="151" t="s">
        <v>802</v>
      </c>
    </row>
    <row r="30" spans="2:29" ht="83.25" customHeight="1">
      <c r="B30" s="551" t="s">
        <v>587</v>
      </c>
      <c r="C30" s="167" t="s">
        <v>385</v>
      </c>
      <c r="D30" s="167" t="s">
        <v>386</v>
      </c>
      <c r="E30" s="167" t="s">
        <v>387</v>
      </c>
      <c r="F30" s="88" t="s">
        <v>293</v>
      </c>
      <c r="G30" s="88">
        <v>3</v>
      </c>
      <c r="H30" s="88" t="s">
        <v>256</v>
      </c>
      <c r="I30" s="88">
        <v>20</v>
      </c>
      <c r="J30" s="88">
        <v>60</v>
      </c>
      <c r="K30" s="169" t="s">
        <v>312</v>
      </c>
      <c r="L30" s="167" t="s">
        <v>388</v>
      </c>
      <c r="M30" s="225" t="s">
        <v>278</v>
      </c>
      <c r="N30" s="88">
        <v>2</v>
      </c>
      <c r="O30" s="225" t="s">
        <v>257</v>
      </c>
      <c r="P30" s="88">
        <v>5</v>
      </c>
      <c r="Q30" s="88">
        <v>10</v>
      </c>
      <c r="R30" s="87" t="s">
        <v>260</v>
      </c>
      <c r="S30" s="173" t="s">
        <v>389</v>
      </c>
      <c r="T30" s="208" t="s">
        <v>390</v>
      </c>
      <c r="U30" s="208" t="s">
        <v>391</v>
      </c>
      <c r="V30" s="209">
        <v>42855</v>
      </c>
      <c r="W30" s="208" t="s">
        <v>716</v>
      </c>
      <c r="X30" s="226" t="s">
        <v>719</v>
      </c>
      <c r="Y30" s="87" t="s">
        <v>674</v>
      </c>
      <c r="Z30" s="175" t="s">
        <v>54</v>
      </c>
      <c r="AA30" s="175" t="s">
        <v>54</v>
      </c>
      <c r="AB30" s="175" t="s">
        <v>765</v>
      </c>
      <c r="AC30" s="176" t="s">
        <v>802</v>
      </c>
    </row>
    <row r="31" spans="2:29" ht="77.25" customHeight="1">
      <c r="B31" s="553"/>
      <c r="C31" s="227" t="s">
        <v>392</v>
      </c>
      <c r="D31" s="227" t="s">
        <v>393</v>
      </c>
      <c r="E31" s="227" t="s">
        <v>387</v>
      </c>
      <c r="F31" s="59" t="s">
        <v>293</v>
      </c>
      <c r="G31" s="59">
        <v>3</v>
      </c>
      <c r="H31" s="59" t="s">
        <v>259</v>
      </c>
      <c r="I31" s="59">
        <v>10</v>
      </c>
      <c r="J31" s="59">
        <v>30</v>
      </c>
      <c r="K31" s="197" t="s">
        <v>286</v>
      </c>
      <c r="L31" s="227" t="s">
        <v>394</v>
      </c>
      <c r="M31" s="228" t="s">
        <v>255</v>
      </c>
      <c r="N31" s="59">
        <v>1</v>
      </c>
      <c r="O31" s="228" t="s">
        <v>257</v>
      </c>
      <c r="P31" s="59">
        <v>5</v>
      </c>
      <c r="Q31" s="59">
        <v>5</v>
      </c>
      <c r="R31" s="43" t="s">
        <v>260</v>
      </c>
      <c r="S31" s="56" t="s">
        <v>395</v>
      </c>
      <c r="T31" s="196" t="s">
        <v>396</v>
      </c>
      <c r="U31" s="196" t="s">
        <v>397</v>
      </c>
      <c r="V31" s="199">
        <v>42855</v>
      </c>
      <c r="W31" s="196" t="s">
        <v>717</v>
      </c>
      <c r="X31" s="229" t="s">
        <v>720</v>
      </c>
      <c r="Y31" s="43" t="s">
        <v>674</v>
      </c>
      <c r="Z31" s="205" t="s">
        <v>54</v>
      </c>
      <c r="AA31" s="205" t="s">
        <v>54</v>
      </c>
      <c r="AB31" s="205" t="s">
        <v>765</v>
      </c>
      <c r="AC31" s="201" t="s">
        <v>802</v>
      </c>
    </row>
    <row r="32" spans="2:29" ht="75" customHeight="1" thickBot="1">
      <c r="B32" s="552"/>
      <c r="C32" s="230" t="s">
        <v>398</v>
      </c>
      <c r="D32" s="230" t="s">
        <v>399</v>
      </c>
      <c r="E32" s="230" t="s">
        <v>387</v>
      </c>
      <c r="F32" s="79" t="s">
        <v>293</v>
      </c>
      <c r="G32" s="79">
        <v>3</v>
      </c>
      <c r="H32" s="79" t="s">
        <v>259</v>
      </c>
      <c r="I32" s="79">
        <v>10</v>
      </c>
      <c r="J32" s="79">
        <v>30</v>
      </c>
      <c r="K32" s="145" t="s">
        <v>286</v>
      </c>
      <c r="L32" s="230" t="s">
        <v>400</v>
      </c>
      <c r="M32" s="231" t="s">
        <v>255</v>
      </c>
      <c r="N32" s="79">
        <v>1</v>
      </c>
      <c r="O32" s="231" t="s">
        <v>257</v>
      </c>
      <c r="P32" s="79">
        <v>5</v>
      </c>
      <c r="Q32" s="79">
        <v>5</v>
      </c>
      <c r="R32" s="44" t="s">
        <v>260</v>
      </c>
      <c r="S32" s="146" t="s">
        <v>326</v>
      </c>
      <c r="T32" s="144" t="s">
        <v>401</v>
      </c>
      <c r="U32" s="144" t="s">
        <v>402</v>
      </c>
      <c r="V32" s="147">
        <v>42855</v>
      </c>
      <c r="W32" s="144" t="s">
        <v>718</v>
      </c>
      <c r="X32" s="232" t="s">
        <v>721</v>
      </c>
      <c r="Y32" s="44" t="s">
        <v>674</v>
      </c>
      <c r="Z32" s="149" t="s">
        <v>54</v>
      </c>
      <c r="AA32" s="149" t="s">
        <v>54</v>
      </c>
      <c r="AB32" s="149" t="s">
        <v>765</v>
      </c>
      <c r="AC32" s="151" t="s">
        <v>802</v>
      </c>
    </row>
    <row r="33" spans="2:29" ht="115.5" customHeight="1">
      <c r="B33" s="551" t="s">
        <v>588</v>
      </c>
      <c r="C33" s="208" t="s">
        <v>403</v>
      </c>
      <c r="D33" s="208" t="s">
        <v>404</v>
      </c>
      <c r="E33" s="208" t="s">
        <v>405</v>
      </c>
      <c r="F33" s="87" t="s">
        <v>293</v>
      </c>
      <c r="G33" s="87">
        <f aca="true" t="shared" si="16" ref="G33:G48">IF(F33=0,"",IF(F33="Rara vez",1,IF(F33="Improbable",2,IF(F33="Posible",3,IF(F33="Probable",4,IF(F33="Casi seguro",5,""))))))</f>
        <v>3</v>
      </c>
      <c r="H33" s="87" t="s">
        <v>257</v>
      </c>
      <c r="I33" s="87">
        <f t="shared" si="1"/>
        <v>5</v>
      </c>
      <c r="J33" s="87">
        <f aca="true" t="shared" si="17" ref="J33:J48">IF(H33="",0,(G33*I33))</f>
        <v>15</v>
      </c>
      <c r="K33" s="169" t="str">
        <f aca="true" t="shared" si="18" ref="K33:K40">IF(J33=0,"",IF(J33&lt;15,"Bajo",IF(AND(J33&gt;=15,J33&lt;30),"Moderado",IF(AND(J33&gt;=30,J33&lt;60),"Alto",IF(J33&gt;=60,"Extremo","")))))</f>
        <v>Moderado</v>
      </c>
      <c r="L33" s="208" t="s">
        <v>406</v>
      </c>
      <c r="M33" s="170" t="s">
        <v>255</v>
      </c>
      <c r="N33" s="87">
        <f aca="true" t="shared" si="19" ref="N33:N48">IF(M33=0,"",IF(M33="Rara vez",1,IF(M33="Improbable",2,IF(M33="Posible",3,IF(M33="Probable",4,IF(M33="Casi seguro",5,""))))))</f>
        <v>1</v>
      </c>
      <c r="O33" s="170" t="s">
        <v>257</v>
      </c>
      <c r="P33" s="87">
        <f t="shared" si="5"/>
        <v>5</v>
      </c>
      <c r="Q33" s="87">
        <f aca="true" t="shared" si="20" ref="Q33:Q48">IF(O33="",0,(N33*P33))</f>
        <v>5</v>
      </c>
      <c r="R33" s="87" t="str">
        <f aca="true" t="shared" si="21" ref="R33:R48">IF(Q33=0,"",IF(Q33&lt;15,"Bajo",IF(AND(Q33&gt;=15,Q33&lt;30),"Moderado",IF(AND(Q33&gt;=30,Q33&lt;60),"Alto",IF(Q33&gt;=60,"Extremo","")))))</f>
        <v>Bajo</v>
      </c>
      <c r="S33" s="173" t="s">
        <v>326</v>
      </c>
      <c r="T33" s="208" t="s">
        <v>407</v>
      </c>
      <c r="U33" s="208" t="s">
        <v>408</v>
      </c>
      <c r="V33" s="172">
        <v>42855</v>
      </c>
      <c r="W33" s="173" t="s">
        <v>746</v>
      </c>
      <c r="X33" s="174" t="s">
        <v>749</v>
      </c>
      <c r="Y33" s="87" t="s">
        <v>674</v>
      </c>
      <c r="Z33" s="175" t="s">
        <v>54</v>
      </c>
      <c r="AA33" s="175" t="s">
        <v>54</v>
      </c>
      <c r="AB33" s="175" t="s">
        <v>765</v>
      </c>
      <c r="AC33" s="176" t="s">
        <v>802</v>
      </c>
    </row>
    <row r="34" spans="2:29" ht="74.25" customHeight="1" thickBot="1">
      <c r="B34" s="552"/>
      <c r="C34" s="144" t="s">
        <v>409</v>
      </c>
      <c r="D34" s="144" t="s">
        <v>410</v>
      </c>
      <c r="E34" s="144" t="s">
        <v>411</v>
      </c>
      <c r="F34" s="44" t="s">
        <v>293</v>
      </c>
      <c r="G34" s="44">
        <f t="shared" si="16"/>
        <v>3</v>
      </c>
      <c r="H34" s="44" t="s">
        <v>257</v>
      </c>
      <c r="I34" s="44">
        <f t="shared" si="1"/>
        <v>5</v>
      </c>
      <c r="J34" s="44">
        <f t="shared" si="17"/>
        <v>15</v>
      </c>
      <c r="K34" s="145" t="str">
        <f t="shared" si="18"/>
        <v>Moderado</v>
      </c>
      <c r="L34" s="144" t="s">
        <v>412</v>
      </c>
      <c r="M34" s="202" t="s">
        <v>255</v>
      </c>
      <c r="N34" s="44">
        <f t="shared" si="19"/>
        <v>1</v>
      </c>
      <c r="O34" s="202" t="s">
        <v>257</v>
      </c>
      <c r="P34" s="44">
        <f t="shared" si="5"/>
        <v>5</v>
      </c>
      <c r="Q34" s="44">
        <f t="shared" si="20"/>
        <v>5</v>
      </c>
      <c r="R34" s="44" t="str">
        <f t="shared" si="21"/>
        <v>Bajo</v>
      </c>
      <c r="S34" s="146" t="s">
        <v>326</v>
      </c>
      <c r="T34" s="144" t="s">
        <v>413</v>
      </c>
      <c r="U34" s="144" t="s">
        <v>414</v>
      </c>
      <c r="V34" s="147">
        <v>42855</v>
      </c>
      <c r="W34" s="146" t="s">
        <v>747</v>
      </c>
      <c r="X34" s="233" t="s">
        <v>748</v>
      </c>
      <c r="Y34" s="44" t="s">
        <v>674</v>
      </c>
      <c r="Z34" s="149" t="s">
        <v>54</v>
      </c>
      <c r="AA34" s="149" t="s">
        <v>54</v>
      </c>
      <c r="AB34" s="149" t="s">
        <v>765</v>
      </c>
      <c r="AC34" s="151" t="s">
        <v>802</v>
      </c>
    </row>
    <row r="35" spans="2:29" ht="73.5" customHeight="1">
      <c r="B35" s="559" t="s">
        <v>589</v>
      </c>
      <c r="C35" s="173" t="s">
        <v>415</v>
      </c>
      <c r="D35" s="173" t="s">
        <v>416</v>
      </c>
      <c r="E35" s="208" t="s">
        <v>411</v>
      </c>
      <c r="F35" s="87" t="s">
        <v>255</v>
      </c>
      <c r="G35" s="87">
        <f t="shared" si="16"/>
        <v>1</v>
      </c>
      <c r="H35" s="87" t="s">
        <v>257</v>
      </c>
      <c r="I35" s="87">
        <f t="shared" si="1"/>
        <v>5</v>
      </c>
      <c r="J35" s="87">
        <f t="shared" si="17"/>
        <v>5</v>
      </c>
      <c r="K35" s="169" t="str">
        <f t="shared" si="18"/>
        <v>Bajo</v>
      </c>
      <c r="L35" s="173" t="s">
        <v>417</v>
      </c>
      <c r="M35" s="170" t="s">
        <v>255</v>
      </c>
      <c r="N35" s="87">
        <f t="shared" si="19"/>
        <v>1</v>
      </c>
      <c r="O35" s="170" t="s">
        <v>257</v>
      </c>
      <c r="P35" s="87">
        <f t="shared" si="5"/>
        <v>5</v>
      </c>
      <c r="Q35" s="87">
        <f t="shared" si="20"/>
        <v>5</v>
      </c>
      <c r="R35" s="87" t="str">
        <f t="shared" si="21"/>
        <v>Bajo</v>
      </c>
      <c r="S35" s="173" t="s">
        <v>261</v>
      </c>
      <c r="T35" s="173" t="s">
        <v>418</v>
      </c>
      <c r="U35" s="173" t="s">
        <v>419</v>
      </c>
      <c r="V35" s="234">
        <v>42855</v>
      </c>
      <c r="W35" s="173" t="s">
        <v>680</v>
      </c>
      <c r="X35" s="174" t="s">
        <v>682</v>
      </c>
      <c r="Y35" s="87" t="s">
        <v>674</v>
      </c>
      <c r="Z35" s="175" t="s">
        <v>54</v>
      </c>
      <c r="AA35" s="175" t="s">
        <v>54</v>
      </c>
      <c r="AB35" s="175" t="s">
        <v>765</v>
      </c>
      <c r="AC35" s="176" t="s">
        <v>802</v>
      </c>
    </row>
    <row r="36" spans="2:29" ht="130.5" customHeight="1" thickBot="1">
      <c r="B36" s="560"/>
      <c r="C36" s="146" t="s">
        <v>420</v>
      </c>
      <c r="D36" s="146" t="s">
        <v>421</v>
      </c>
      <c r="E36" s="146" t="s">
        <v>379</v>
      </c>
      <c r="F36" s="44" t="s">
        <v>255</v>
      </c>
      <c r="G36" s="44">
        <f t="shared" si="16"/>
        <v>1</v>
      </c>
      <c r="H36" s="44" t="s">
        <v>257</v>
      </c>
      <c r="I36" s="44">
        <f t="shared" si="1"/>
        <v>5</v>
      </c>
      <c r="J36" s="44">
        <f t="shared" si="17"/>
        <v>5</v>
      </c>
      <c r="K36" s="145" t="str">
        <f t="shared" si="18"/>
        <v>Bajo</v>
      </c>
      <c r="L36" s="146" t="s">
        <v>647</v>
      </c>
      <c r="M36" s="202" t="s">
        <v>255</v>
      </c>
      <c r="N36" s="44">
        <f t="shared" si="19"/>
        <v>1</v>
      </c>
      <c r="O36" s="202" t="s">
        <v>257</v>
      </c>
      <c r="P36" s="44">
        <f t="shared" si="5"/>
        <v>5</v>
      </c>
      <c r="Q36" s="44">
        <f t="shared" si="20"/>
        <v>5</v>
      </c>
      <c r="R36" s="44" t="str">
        <f t="shared" si="21"/>
        <v>Bajo</v>
      </c>
      <c r="S36" s="146" t="s">
        <v>649</v>
      </c>
      <c r="T36" s="146" t="s">
        <v>648</v>
      </c>
      <c r="U36" s="146" t="s">
        <v>650</v>
      </c>
      <c r="V36" s="224">
        <v>42855</v>
      </c>
      <c r="W36" s="146" t="s">
        <v>681</v>
      </c>
      <c r="X36" s="233" t="s">
        <v>682</v>
      </c>
      <c r="Y36" s="44" t="s">
        <v>674</v>
      </c>
      <c r="Z36" s="149" t="s">
        <v>54</v>
      </c>
      <c r="AA36" s="149" t="s">
        <v>54</v>
      </c>
      <c r="AB36" s="149" t="s">
        <v>765</v>
      </c>
      <c r="AC36" s="151" t="s">
        <v>802</v>
      </c>
    </row>
    <row r="37" spans="2:29" ht="56.25" customHeight="1">
      <c r="B37" s="561" t="s">
        <v>775</v>
      </c>
      <c r="C37" s="173" t="s">
        <v>422</v>
      </c>
      <c r="D37" s="173" t="s">
        <v>423</v>
      </c>
      <c r="E37" s="173" t="s">
        <v>424</v>
      </c>
      <c r="F37" s="87" t="s">
        <v>293</v>
      </c>
      <c r="G37" s="87">
        <f t="shared" si="16"/>
        <v>3</v>
      </c>
      <c r="H37" s="87" t="s">
        <v>257</v>
      </c>
      <c r="I37" s="87">
        <f t="shared" si="1"/>
        <v>5</v>
      </c>
      <c r="J37" s="87">
        <f t="shared" si="17"/>
        <v>15</v>
      </c>
      <c r="K37" s="169" t="str">
        <f t="shared" si="18"/>
        <v>Moderado</v>
      </c>
      <c r="L37" s="173" t="s">
        <v>425</v>
      </c>
      <c r="M37" s="170" t="s">
        <v>255</v>
      </c>
      <c r="N37" s="87">
        <f t="shared" si="19"/>
        <v>1</v>
      </c>
      <c r="O37" s="170" t="s">
        <v>257</v>
      </c>
      <c r="P37" s="87">
        <f t="shared" si="5"/>
        <v>5</v>
      </c>
      <c r="Q37" s="87">
        <f t="shared" si="20"/>
        <v>5</v>
      </c>
      <c r="R37" s="87" t="str">
        <f t="shared" si="21"/>
        <v>Bajo</v>
      </c>
      <c r="S37" s="173" t="s">
        <v>426</v>
      </c>
      <c r="T37" s="173" t="s">
        <v>427</v>
      </c>
      <c r="U37" s="173" t="s">
        <v>428</v>
      </c>
      <c r="V37" s="209">
        <v>42855</v>
      </c>
      <c r="W37" s="173" t="s">
        <v>768</v>
      </c>
      <c r="X37" s="174" t="s">
        <v>770</v>
      </c>
      <c r="Y37" s="87" t="s">
        <v>674</v>
      </c>
      <c r="Z37" s="175" t="s">
        <v>54</v>
      </c>
      <c r="AA37" s="175" t="s">
        <v>54</v>
      </c>
      <c r="AB37" s="175" t="s">
        <v>765</v>
      </c>
      <c r="AC37" s="176" t="s">
        <v>802</v>
      </c>
    </row>
    <row r="38" spans="2:29" ht="51">
      <c r="B38" s="562"/>
      <c r="C38" s="56" t="s">
        <v>429</v>
      </c>
      <c r="D38" s="56" t="s">
        <v>430</v>
      </c>
      <c r="E38" s="56" t="s">
        <v>431</v>
      </c>
      <c r="F38" s="43" t="s">
        <v>255</v>
      </c>
      <c r="G38" s="43">
        <f t="shared" si="16"/>
        <v>1</v>
      </c>
      <c r="H38" s="43" t="s">
        <v>259</v>
      </c>
      <c r="I38" s="43">
        <f t="shared" si="1"/>
        <v>10</v>
      </c>
      <c r="J38" s="43">
        <f t="shared" si="17"/>
        <v>10</v>
      </c>
      <c r="K38" s="197" t="str">
        <f t="shared" si="18"/>
        <v>Bajo</v>
      </c>
      <c r="L38" s="56" t="s">
        <v>432</v>
      </c>
      <c r="M38" s="198" t="s">
        <v>255</v>
      </c>
      <c r="N38" s="43">
        <f t="shared" si="19"/>
        <v>1</v>
      </c>
      <c r="O38" s="198" t="s">
        <v>257</v>
      </c>
      <c r="P38" s="43">
        <f t="shared" si="5"/>
        <v>5</v>
      </c>
      <c r="Q38" s="43">
        <f t="shared" si="20"/>
        <v>5</v>
      </c>
      <c r="R38" s="43" t="str">
        <f t="shared" si="21"/>
        <v>Bajo</v>
      </c>
      <c r="S38" s="56" t="s">
        <v>433</v>
      </c>
      <c r="T38" s="56" t="s">
        <v>434</v>
      </c>
      <c r="U38" s="56" t="s">
        <v>414</v>
      </c>
      <c r="V38" s="213">
        <v>42855</v>
      </c>
      <c r="W38" s="56" t="s">
        <v>769</v>
      </c>
      <c r="X38" s="215" t="s">
        <v>771</v>
      </c>
      <c r="Y38" s="43" t="s">
        <v>674</v>
      </c>
      <c r="Z38" s="205" t="s">
        <v>54</v>
      </c>
      <c r="AA38" s="205" t="s">
        <v>54</v>
      </c>
      <c r="AB38" s="205" t="s">
        <v>765</v>
      </c>
      <c r="AC38" s="201" t="s">
        <v>802</v>
      </c>
    </row>
    <row r="39" spans="2:29" ht="65.25" customHeight="1">
      <c r="B39" s="562"/>
      <c r="C39" s="227" t="s">
        <v>435</v>
      </c>
      <c r="D39" s="227" t="s">
        <v>436</v>
      </c>
      <c r="E39" s="227" t="s">
        <v>437</v>
      </c>
      <c r="F39" s="43" t="s">
        <v>285</v>
      </c>
      <c r="G39" s="43">
        <f t="shared" si="16"/>
        <v>4</v>
      </c>
      <c r="H39" s="43" t="s">
        <v>257</v>
      </c>
      <c r="I39" s="43">
        <f t="shared" si="1"/>
        <v>5</v>
      </c>
      <c r="J39" s="43">
        <f t="shared" si="17"/>
        <v>20</v>
      </c>
      <c r="K39" s="197" t="str">
        <f t="shared" si="18"/>
        <v>Moderado</v>
      </c>
      <c r="L39" s="227" t="s">
        <v>438</v>
      </c>
      <c r="M39" s="198" t="s">
        <v>278</v>
      </c>
      <c r="N39" s="43">
        <f t="shared" si="19"/>
        <v>2</v>
      </c>
      <c r="O39" s="198" t="s">
        <v>257</v>
      </c>
      <c r="P39" s="43">
        <f t="shared" si="5"/>
        <v>5</v>
      </c>
      <c r="Q39" s="43">
        <f t="shared" si="20"/>
        <v>10</v>
      </c>
      <c r="R39" s="43" t="str">
        <f t="shared" si="21"/>
        <v>Bajo</v>
      </c>
      <c r="S39" s="56" t="s">
        <v>326</v>
      </c>
      <c r="T39" s="227" t="s">
        <v>439</v>
      </c>
      <c r="U39" s="227" t="s">
        <v>440</v>
      </c>
      <c r="V39" s="213">
        <v>42855</v>
      </c>
      <c r="W39" s="56" t="s">
        <v>705</v>
      </c>
      <c r="X39" s="215" t="s">
        <v>703</v>
      </c>
      <c r="Y39" s="43" t="s">
        <v>674</v>
      </c>
      <c r="Z39" s="205" t="s">
        <v>54</v>
      </c>
      <c r="AA39" s="205" t="s">
        <v>54</v>
      </c>
      <c r="AB39" s="205" t="s">
        <v>765</v>
      </c>
      <c r="AC39" s="201" t="s">
        <v>802</v>
      </c>
    </row>
    <row r="40" spans="2:29" ht="105.75" customHeight="1" thickBot="1">
      <c r="B40" s="563"/>
      <c r="C40" s="230" t="s">
        <v>441</v>
      </c>
      <c r="D40" s="230" t="s">
        <v>442</v>
      </c>
      <c r="E40" s="230" t="s">
        <v>443</v>
      </c>
      <c r="F40" s="44" t="s">
        <v>285</v>
      </c>
      <c r="G40" s="44">
        <f t="shared" si="16"/>
        <v>4</v>
      </c>
      <c r="H40" s="44" t="s">
        <v>259</v>
      </c>
      <c r="I40" s="44">
        <f t="shared" si="1"/>
        <v>10</v>
      </c>
      <c r="J40" s="44">
        <f t="shared" si="17"/>
        <v>40</v>
      </c>
      <c r="K40" s="145" t="str">
        <f t="shared" si="18"/>
        <v>Alto</v>
      </c>
      <c r="L40" s="230" t="s">
        <v>444</v>
      </c>
      <c r="M40" s="202" t="s">
        <v>255</v>
      </c>
      <c r="N40" s="44">
        <f t="shared" si="19"/>
        <v>1</v>
      </c>
      <c r="O40" s="202" t="s">
        <v>257</v>
      </c>
      <c r="P40" s="44">
        <f t="shared" si="5"/>
        <v>5</v>
      </c>
      <c r="Q40" s="44">
        <f t="shared" si="20"/>
        <v>5</v>
      </c>
      <c r="R40" s="44" t="str">
        <f t="shared" si="21"/>
        <v>Bajo</v>
      </c>
      <c r="S40" s="146" t="s">
        <v>261</v>
      </c>
      <c r="T40" s="230" t="s">
        <v>445</v>
      </c>
      <c r="U40" s="230" t="s">
        <v>446</v>
      </c>
      <c r="V40" s="224">
        <v>42855</v>
      </c>
      <c r="W40" s="146" t="s">
        <v>702</v>
      </c>
      <c r="X40" s="233" t="s">
        <v>704</v>
      </c>
      <c r="Y40" s="44" t="s">
        <v>674</v>
      </c>
      <c r="Z40" s="149" t="s">
        <v>54</v>
      </c>
      <c r="AA40" s="149" t="s">
        <v>54</v>
      </c>
      <c r="AB40" s="149" t="s">
        <v>765</v>
      </c>
      <c r="AC40" s="151" t="s">
        <v>802</v>
      </c>
    </row>
    <row r="41" spans="2:29" ht="127.5" customHeight="1" thickBot="1">
      <c r="B41" s="235" t="s">
        <v>590</v>
      </c>
      <c r="C41" s="156" t="s">
        <v>447</v>
      </c>
      <c r="D41" s="156" t="s">
        <v>448</v>
      </c>
      <c r="E41" s="156" t="s">
        <v>449</v>
      </c>
      <c r="F41" s="89" t="s">
        <v>255</v>
      </c>
      <c r="G41" s="89">
        <f t="shared" si="16"/>
        <v>1</v>
      </c>
      <c r="H41" s="89" t="s">
        <v>259</v>
      </c>
      <c r="I41" s="89">
        <f t="shared" si="1"/>
        <v>10</v>
      </c>
      <c r="J41" s="89">
        <f t="shared" si="17"/>
        <v>10</v>
      </c>
      <c r="K41" s="155" t="str">
        <f>IF(J41=0,"",IF(J41&lt;15,"Bajo",IF(AND(J41&gt;=15,J41&lt;30),"Moderado",IF(AND(J41&gt;=30,J41&lt;60),"Alto",IF(J41&gt;=60,"Extremo","")))))</f>
        <v>Bajo</v>
      </c>
      <c r="L41" s="156" t="s">
        <v>450</v>
      </c>
      <c r="M41" s="163" t="s">
        <v>255</v>
      </c>
      <c r="N41" s="89">
        <f t="shared" si="19"/>
        <v>1</v>
      </c>
      <c r="O41" s="163" t="s">
        <v>259</v>
      </c>
      <c r="P41" s="89">
        <f t="shared" si="5"/>
        <v>10</v>
      </c>
      <c r="Q41" s="89">
        <f t="shared" si="20"/>
        <v>10</v>
      </c>
      <c r="R41" s="89" t="str">
        <f t="shared" si="21"/>
        <v>Bajo</v>
      </c>
      <c r="S41" s="156" t="s">
        <v>326</v>
      </c>
      <c r="T41" s="156" t="s">
        <v>451</v>
      </c>
      <c r="U41" s="156" t="s">
        <v>452</v>
      </c>
      <c r="V41" s="236">
        <v>42855</v>
      </c>
      <c r="W41" s="156" t="s">
        <v>691</v>
      </c>
      <c r="X41" s="159" t="s">
        <v>692</v>
      </c>
      <c r="Y41" s="89" t="s">
        <v>674</v>
      </c>
      <c r="Z41" s="160" t="s">
        <v>54</v>
      </c>
      <c r="AA41" s="160" t="s">
        <v>54</v>
      </c>
      <c r="AB41" s="160" t="s">
        <v>765</v>
      </c>
      <c r="AC41" s="161" t="s">
        <v>802</v>
      </c>
    </row>
    <row r="42" spans="2:29" ht="104.25" customHeight="1" thickBot="1">
      <c r="B42" s="237" t="s">
        <v>591</v>
      </c>
      <c r="C42" s="238" t="s">
        <v>453</v>
      </c>
      <c r="D42" s="238" t="s">
        <v>454</v>
      </c>
      <c r="E42" s="238" t="s">
        <v>455</v>
      </c>
      <c r="F42" s="90" t="s">
        <v>255</v>
      </c>
      <c r="G42" s="90">
        <f t="shared" si="16"/>
        <v>1</v>
      </c>
      <c r="H42" s="90" t="s">
        <v>259</v>
      </c>
      <c r="I42" s="90">
        <f t="shared" si="1"/>
        <v>10</v>
      </c>
      <c r="J42" s="90">
        <f t="shared" si="17"/>
        <v>10</v>
      </c>
      <c r="K42" s="239" t="str">
        <f aca="true" t="shared" si="22" ref="K42:K48">IF(J42=0,"",IF(J42&lt;15,"Bajo",IF(AND(J42&gt;=15,J42&lt;30),"Moderado",IF(AND(J42&gt;=30,J42&lt;60),"Alto",IF(J42&gt;=60,"Extremo","")))))</f>
        <v>Bajo</v>
      </c>
      <c r="L42" s="238" t="s">
        <v>456</v>
      </c>
      <c r="M42" s="240" t="s">
        <v>255</v>
      </c>
      <c r="N42" s="90">
        <f t="shared" si="19"/>
        <v>1</v>
      </c>
      <c r="O42" s="240" t="s">
        <v>259</v>
      </c>
      <c r="P42" s="90">
        <f t="shared" si="5"/>
        <v>10</v>
      </c>
      <c r="Q42" s="90">
        <f t="shared" si="20"/>
        <v>10</v>
      </c>
      <c r="R42" s="90" t="str">
        <f t="shared" si="21"/>
        <v>Bajo</v>
      </c>
      <c r="S42" s="238" t="s">
        <v>326</v>
      </c>
      <c r="T42" s="238" t="s">
        <v>457</v>
      </c>
      <c r="U42" s="238" t="s">
        <v>458</v>
      </c>
      <c r="V42" s="241">
        <v>42855</v>
      </c>
      <c r="W42" s="238" t="s">
        <v>722</v>
      </c>
      <c r="X42" s="242" t="s">
        <v>723</v>
      </c>
      <c r="Y42" s="90" t="s">
        <v>674</v>
      </c>
      <c r="Z42" s="220" t="s">
        <v>54</v>
      </c>
      <c r="AA42" s="220" t="s">
        <v>54</v>
      </c>
      <c r="AB42" s="220" t="s">
        <v>765</v>
      </c>
      <c r="AC42" s="243" t="s">
        <v>802</v>
      </c>
    </row>
    <row r="43" spans="2:29" ht="89.25" customHeight="1">
      <c r="B43" s="564" t="s">
        <v>592</v>
      </c>
      <c r="C43" s="136" t="s">
        <v>459</v>
      </c>
      <c r="D43" s="136" t="s">
        <v>460</v>
      </c>
      <c r="E43" s="136" t="s">
        <v>461</v>
      </c>
      <c r="F43" s="76" t="s">
        <v>255</v>
      </c>
      <c r="G43" s="76">
        <f t="shared" si="16"/>
        <v>1</v>
      </c>
      <c r="H43" s="76" t="s">
        <v>259</v>
      </c>
      <c r="I43" s="76">
        <f t="shared" si="1"/>
        <v>10</v>
      </c>
      <c r="J43" s="76">
        <f t="shared" si="17"/>
        <v>10</v>
      </c>
      <c r="K43" s="135" t="str">
        <f t="shared" si="22"/>
        <v>Bajo</v>
      </c>
      <c r="L43" s="136" t="s">
        <v>462</v>
      </c>
      <c r="M43" s="195" t="s">
        <v>255</v>
      </c>
      <c r="N43" s="76">
        <f t="shared" si="19"/>
        <v>1</v>
      </c>
      <c r="O43" s="195" t="s">
        <v>259</v>
      </c>
      <c r="P43" s="76">
        <f t="shared" si="5"/>
        <v>10</v>
      </c>
      <c r="Q43" s="76">
        <f t="shared" si="20"/>
        <v>10</v>
      </c>
      <c r="R43" s="76" t="str">
        <f t="shared" si="21"/>
        <v>Bajo</v>
      </c>
      <c r="S43" s="136" t="s">
        <v>326</v>
      </c>
      <c r="T43" s="136" t="s">
        <v>463</v>
      </c>
      <c r="U43" s="136" t="s">
        <v>464</v>
      </c>
      <c r="V43" s="221">
        <v>42855</v>
      </c>
      <c r="W43" s="136" t="s">
        <v>750</v>
      </c>
      <c r="X43" s="136" t="s">
        <v>751</v>
      </c>
      <c r="Y43" s="76" t="s">
        <v>674</v>
      </c>
      <c r="Z43" s="140" t="s">
        <v>54</v>
      </c>
      <c r="AA43" s="140" t="s">
        <v>54</v>
      </c>
      <c r="AB43" s="140" t="s">
        <v>765</v>
      </c>
      <c r="AC43" s="142" t="s">
        <v>802</v>
      </c>
    </row>
    <row r="44" spans="2:29" ht="165.75">
      <c r="B44" s="553"/>
      <c r="C44" s="56" t="s">
        <v>465</v>
      </c>
      <c r="D44" s="56" t="s">
        <v>466</v>
      </c>
      <c r="E44" s="56" t="s">
        <v>461</v>
      </c>
      <c r="F44" s="43" t="s">
        <v>255</v>
      </c>
      <c r="G44" s="43">
        <f t="shared" si="16"/>
        <v>1</v>
      </c>
      <c r="H44" s="43" t="s">
        <v>259</v>
      </c>
      <c r="I44" s="43">
        <f t="shared" si="1"/>
        <v>10</v>
      </c>
      <c r="J44" s="43">
        <f t="shared" si="17"/>
        <v>10</v>
      </c>
      <c r="K44" s="197" t="str">
        <f t="shared" si="22"/>
        <v>Bajo</v>
      </c>
      <c r="L44" s="56" t="s">
        <v>467</v>
      </c>
      <c r="M44" s="198" t="s">
        <v>255</v>
      </c>
      <c r="N44" s="43">
        <f t="shared" si="19"/>
        <v>1</v>
      </c>
      <c r="O44" s="198" t="s">
        <v>259</v>
      </c>
      <c r="P44" s="43">
        <f t="shared" si="5"/>
        <v>10</v>
      </c>
      <c r="Q44" s="43">
        <f t="shared" si="20"/>
        <v>10</v>
      </c>
      <c r="R44" s="43" t="str">
        <f t="shared" si="21"/>
        <v>Bajo</v>
      </c>
      <c r="S44" s="56" t="s">
        <v>326</v>
      </c>
      <c r="T44" s="56" t="s">
        <v>468</v>
      </c>
      <c r="U44" s="56" t="s">
        <v>469</v>
      </c>
      <c r="V44" s="213">
        <v>42855</v>
      </c>
      <c r="W44" s="56" t="s">
        <v>752</v>
      </c>
      <c r="X44" s="56" t="s">
        <v>753</v>
      </c>
      <c r="Y44" s="43" t="s">
        <v>674</v>
      </c>
      <c r="Z44" s="205" t="s">
        <v>54</v>
      </c>
      <c r="AA44" s="205" t="s">
        <v>54</v>
      </c>
      <c r="AB44" s="205" t="s">
        <v>765</v>
      </c>
      <c r="AC44" s="201" t="s">
        <v>802</v>
      </c>
    </row>
    <row r="45" spans="2:29" ht="61.5" customHeight="1" thickBot="1">
      <c r="B45" s="552"/>
      <c r="C45" s="146" t="s">
        <v>470</v>
      </c>
      <c r="D45" s="146" t="s">
        <v>471</v>
      </c>
      <c r="E45" s="146" t="s">
        <v>461</v>
      </c>
      <c r="F45" s="44" t="s">
        <v>255</v>
      </c>
      <c r="G45" s="44">
        <f t="shared" si="16"/>
        <v>1</v>
      </c>
      <c r="H45" s="44" t="s">
        <v>259</v>
      </c>
      <c r="I45" s="44">
        <f t="shared" si="1"/>
        <v>10</v>
      </c>
      <c r="J45" s="44">
        <f t="shared" si="17"/>
        <v>10</v>
      </c>
      <c r="K45" s="145" t="str">
        <f t="shared" si="22"/>
        <v>Bajo</v>
      </c>
      <c r="L45" s="146" t="s">
        <v>472</v>
      </c>
      <c r="M45" s="202" t="s">
        <v>255</v>
      </c>
      <c r="N45" s="44">
        <f t="shared" si="19"/>
        <v>1</v>
      </c>
      <c r="O45" s="202" t="s">
        <v>259</v>
      </c>
      <c r="P45" s="44">
        <f t="shared" si="5"/>
        <v>10</v>
      </c>
      <c r="Q45" s="44">
        <f t="shared" si="20"/>
        <v>10</v>
      </c>
      <c r="R45" s="44" t="str">
        <f t="shared" si="21"/>
        <v>Bajo</v>
      </c>
      <c r="S45" s="146" t="s">
        <v>300</v>
      </c>
      <c r="T45" s="146" t="s">
        <v>473</v>
      </c>
      <c r="U45" s="146" t="s">
        <v>474</v>
      </c>
      <c r="V45" s="224">
        <v>42855</v>
      </c>
      <c r="W45" s="146" t="s">
        <v>759</v>
      </c>
      <c r="X45" s="146" t="s">
        <v>754</v>
      </c>
      <c r="Y45" s="44" t="s">
        <v>674</v>
      </c>
      <c r="Z45" s="149" t="s">
        <v>54</v>
      </c>
      <c r="AA45" s="149" t="s">
        <v>54</v>
      </c>
      <c r="AB45" s="149" t="s">
        <v>765</v>
      </c>
      <c r="AC45" s="151" t="s">
        <v>802</v>
      </c>
    </row>
    <row r="46" spans="2:29" ht="137.25" customHeight="1">
      <c r="B46" s="551" t="s">
        <v>593</v>
      </c>
      <c r="C46" s="208" t="s">
        <v>475</v>
      </c>
      <c r="D46" s="208" t="s">
        <v>476</v>
      </c>
      <c r="E46" s="208" t="s">
        <v>477</v>
      </c>
      <c r="F46" s="87" t="s">
        <v>278</v>
      </c>
      <c r="G46" s="87">
        <f t="shared" si="16"/>
        <v>2</v>
      </c>
      <c r="H46" s="87" t="s">
        <v>259</v>
      </c>
      <c r="I46" s="87">
        <f t="shared" si="1"/>
        <v>10</v>
      </c>
      <c r="J46" s="87">
        <f t="shared" si="17"/>
        <v>20</v>
      </c>
      <c r="K46" s="169" t="str">
        <f t="shared" si="22"/>
        <v>Moderado</v>
      </c>
      <c r="L46" s="208" t="s">
        <v>478</v>
      </c>
      <c r="M46" s="170" t="s">
        <v>255</v>
      </c>
      <c r="N46" s="87">
        <f t="shared" si="19"/>
        <v>1</v>
      </c>
      <c r="O46" s="170" t="s">
        <v>259</v>
      </c>
      <c r="P46" s="87">
        <f t="shared" si="5"/>
        <v>10</v>
      </c>
      <c r="Q46" s="87">
        <f t="shared" si="20"/>
        <v>10</v>
      </c>
      <c r="R46" s="87" t="str">
        <f t="shared" si="21"/>
        <v>Bajo</v>
      </c>
      <c r="S46" s="173" t="s">
        <v>306</v>
      </c>
      <c r="T46" s="208" t="s">
        <v>479</v>
      </c>
      <c r="U46" s="208" t="s">
        <v>480</v>
      </c>
      <c r="V46" s="209">
        <v>42855</v>
      </c>
      <c r="W46" s="208" t="s">
        <v>694</v>
      </c>
      <c r="X46" s="87" t="s">
        <v>693</v>
      </c>
      <c r="Y46" s="87" t="s">
        <v>674</v>
      </c>
      <c r="Z46" s="175" t="s">
        <v>54</v>
      </c>
      <c r="AA46" s="175" t="s">
        <v>54</v>
      </c>
      <c r="AB46" s="175" t="s">
        <v>765</v>
      </c>
      <c r="AC46" s="176" t="s">
        <v>802</v>
      </c>
    </row>
    <row r="47" spans="2:29" ht="50.25" customHeight="1">
      <c r="B47" s="553"/>
      <c r="C47" s="196" t="s">
        <v>481</v>
      </c>
      <c r="D47" s="196" t="s">
        <v>482</v>
      </c>
      <c r="E47" s="196" t="s">
        <v>461</v>
      </c>
      <c r="F47" s="43" t="s">
        <v>255</v>
      </c>
      <c r="G47" s="43">
        <f t="shared" si="16"/>
        <v>1</v>
      </c>
      <c r="H47" s="43" t="s">
        <v>259</v>
      </c>
      <c r="I47" s="43">
        <f t="shared" si="1"/>
        <v>10</v>
      </c>
      <c r="J47" s="43">
        <f t="shared" si="17"/>
        <v>10</v>
      </c>
      <c r="K47" s="197" t="str">
        <f t="shared" si="22"/>
        <v>Bajo</v>
      </c>
      <c r="L47" s="196" t="s">
        <v>483</v>
      </c>
      <c r="M47" s="198" t="s">
        <v>255</v>
      </c>
      <c r="N47" s="43">
        <f t="shared" si="19"/>
        <v>1</v>
      </c>
      <c r="O47" s="198" t="s">
        <v>259</v>
      </c>
      <c r="P47" s="43">
        <f t="shared" si="5"/>
        <v>10</v>
      </c>
      <c r="Q47" s="43">
        <f t="shared" si="20"/>
        <v>10</v>
      </c>
      <c r="R47" s="43" t="str">
        <f t="shared" si="21"/>
        <v>Bajo</v>
      </c>
      <c r="S47" s="56" t="s">
        <v>326</v>
      </c>
      <c r="T47" s="196" t="s">
        <v>484</v>
      </c>
      <c r="U47" s="196" t="s">
        <v>485</v>
      </c>
      <c r="V47" s="213">
        <v>42855</v>
      </c>
      <c r="W47" s="196" t="s">
        <v>755</v>
      </c>
      <c r="X47" s="43" t="s">
        <v>756</v>
      </c>
      <c r="Y47" s="43" t="s">
        <v>674</v>
      </c>
      <c r="Z47" s="205" t="s">
        <v>54</v>
      </c>
      <c r="AA47" s="205" t="s">
        <v>54</v>
      </c>
      <c r="AB47" s="205" t="s">
        <v>765</v>
      </c>
      <c r="AC47" s="201" t="s">
        <v>802</v>
      </c>
    </row>
    <row r="48" spans="2:29" ht="131.25" customHeight="1" thickBot="1">
      <c r="B48" s="552"/>
      <c r="C48" s="144" t="s">
        <v>486</v>
      </c>
      <c r="D48" s="144" t="s">
        <v>487</v>
      </c>
      <c r="E48" s="144" t="s">
        <v>477</v>
      </c>
      <c r="F48" s="44" t="s">
        <v>255</v>
      </c>
      <c r="G48" s="44">
        <f t="shared" si="16"/>
        <v>1</v>
      </c>
      <c r="H48" s="44" t="s">
        <v>259</v>
      </c>
      <c r="I48" s="44">
        <f t="shared" si="1"/>
        <v>10</v>
      </c>
      <c r="J48" s="44">
        <f t="shared" si="17"/>
        <v>10</v>
      </c>
      <c r="K48" s="145" t="str">
        <f t="shared" si="22"/>
        <v>Bajo</v>
      </c>
      <c r="L48" s="144" t="s">
        <v>488</v>
      </c>
      <c r="M48" s="202" t="s">
        <v>255</v>
      </c>
      <c r="N48" s="44">
        <f t="shared" si="19"/>
        <v>1</v>
      </c>
      <c r="O48" s="202" t="s">
        <v>259</v>
      </c>
      <c r="P48" s="44">
        <f t="shared" si="5"/>
        <v>10</v>
      </c>
      <c r="Q48" s="44">
        <f t="shared" si="20"/>
        <v>10</v>
      </c>
      <c r="R48" s="44" t="str">
        <f t="shared" si="21"/>
        <v>Bajo</v>
      </c>
      <c r="S48" s="146" t="s">
        <v>326</v>
      </c>
      <c r="T48" s="144" t="s">
        <v>489</v>
      </c>
      <c r="U48" s="144" t="s">
        <v>490</v>
      </c>
      <c r="V48" s="224">
        <v>42855</v>
      </c>
      <c r="W48" s="144" t="s">
        <v>757</v>
      </c>
      <c r="X48" s="44" t="s">
        <v>758</v>
      </c>
      <c r="Y48" s="44" t="s">
        <v>674</v>
      </c>
      <c r="Z48" s="149" t="s">
        <v>54</v>
      </c>
      <c r="AA48" s="149" t="s">
        <v>54</v>
      </c>
      <c r="AB48" s="149" t="s">
        <v>765</v>
      </c>
      <c r="AC48" s="151" t="s">
        <v>802</v>
      </c>
    </row>
    <row r="49" spans="2:29" ht="92.25" customHeight="1">
      <c r="B49" s="551" t="s">
        <v>594</v>
      </c>
      <c r="C49" s="168" t="s">
        <v>491</v>
      </c>
      <c r="D49" s="168" t="s">
        <v>492</v>
      </c>
      <c r="E49" s="168" t="s">
        <v>493</v>
      </c>
      <c r="F49" s="87" t="s">
        <v>293</v>
      </c>
      <c r="G49" s="87">
        <f>IF(F49=0,"",IF(F49="Rara vez",1,IF(F49="Improbable",2,IF(F49="Posible",3,IF(F49="Probable",4,IF(F49="Casi seguro",5,""))))))</f>
        <v>3</v>
      </c>
      <c r="H49" s="87" t="s">
        <v>256</v>
      </c>
      <c r="I49" s="87">
        <f t="shared" si="1"/>
        <v>20</v>
      </c>
      <c r="J49" s="87">
        <f>IF(H49="",0,(G49*I49))</f>
        <v>60</v>
      </c>
      <c r="K49" s="169" t="str">
        <f>IF(J49=0,"",IF(J49&lt;15,"Bajo",IF(AND(J49&gt;=15,J49&lt;30),"Moderado",IF(AND(J49&gt;=30,J49&lt;60),"Alto",IF(J49&gt;=60,"Extremo","")))))</f>
        <v>Extremo</v>
      </c>
      <c r="L49" s="168" t="s">
        <v>494</v>
      </c>
      <c r="M49" s="170" t="s">
        <v>255</v>
      </c>
      <c r="N49" s="87">
        <f>IF(M49=0,"",IF(M49="Rara vez",1,IF(M49="Improbable",2,IF(M49="Posible",3,IF(M49="Probable",4,IF(M49="Casi seguro",5,""))))))</f>
        <v>1</v>
      </c>
      <c r="O49" s="170" t="s">
        <v>257</v>
      </c>
      <c r="P49" s="87">
        <f t="shared" si="5"/>
        <v>5</v>
      </c>
      <c r="Q49" s="87">
        <f>IF(O49="",0,(N49*P49))</f>
        <v>5</v>
      </c>
      <c r="R49" s="87" t="str">
        <f>IF(Q49=0,"",IF(Q49&lt;15,"Bajo",IF(AND(Q49&gt;=15,Q49&lt;30),"Moderado",IF(AND(Q49&gt;=30,Q49&lt;60),"Alto",IF(Q49&gt;=60,"Extremo","")))))</f>
        <v>Bajo</v>
      </c>
      <c r="S49" s="171" t="s">
        <v>261</v>
      </c>
      <c r="T49" s="168" t="s">
        <v>495</v>
      </c>
      <c r="U49" s="168" t="s">
        <v>496</v>
      </c>
      <c r="V49" s="209">
        <v>42855</v>
      </c>
      <c r="W49" s="244" t="s">
        <v>706</v>
      </c>
      <c r="X49" s="87" t="s">
        <v>707</v>
      </c>
      <c r="Y49" s="87" t="s">
        <v>674</v>
      </c>
      <c r="Z49" s="175" t="s">
        <v>54</v>
      </c>
      <c r="AA49" s="175" t="s">
        <v>54</v>
      </c>
      <c r="AB49" s="175" t="s">
        <v>765</v>
      </c>
      <c r="AC49" s="176" t="s">
        <v>802</v>
      </c>
    </row>
    <row r="50" spans="2:29" ht="61.5" customHeight="1">
      <c r="B50" s="553"/>
      <c r="C50" s="245" t="s">
        <v>497</v>
      </c>
      <c r="D50" s="245" t="s">
        <v>498</v>
      </c>
      <c r="E50" s="245" t="s">
        <v>493</v>
      </c>
      <c r="F50" s="43" t="s">
        <v>293</v>
      </c>
      <c r="G50" s="43">
        <f aca="true" t="shared" si="23" ref="G50:G62">IF(F50=0,"",IF(F50="Rara vez",1,IF(F50="Improbable",2,IF(F50="Posible",3,IF(F50="Probable",4,IF(F50="Casi seguro",5,""))))))</f>
        <v>3</v>
      </c>
      <c r="H50" s="43" t="s">
        <v>256</v>
      </c>
      <c r="I50" s="43">
        <f t="shared" si="1"/>
        <v>20</v>
      </c>
      <c r="J50" s="43">
        <f aca="true" t="shared" si="24" ref="J50:J62">IF(H50="",0,(G50*I50))</f>
        <v>60</v>
      </c>
      <c r="K50" s="197" t="str">
        <f aca="true" t="shared" si="25" ref="K50:K59">IF(J50=0,"",IF(J50&lt;15,"Bajo",IF(AND(J50&gt;=15,J50&lt;30),"Moderado",IF(AND(J50&gt;=30,J50&lt;60),"Alto",IF(J50&gt;=60,"Extremo","")))))</f>
        <v>Extremo</v>
      </c>
      <c r="L50" s="245" t="s">
        <v>499</v>
      </c>
      <c r="M50" s="198" t="s">
        <v>255</v>
      </c>
      <c r="N50" s="43">
        <f aca="true" t="shared" si="26" ref="N50:N62">IF(M50=0,"",IF(M50="Rara vez",1,IF(M50="Improbable",2,IF(M50="Posible",3,IF(M50="Probable",4,IF(M50="Casi seguro",5,""))))))</f>
        <v>1</v>
      </c>
      <c r="O50" s="198" t="s">
        <v>257</v>
      </c>
      <c r="P50" s="43">
        <f t="shared" si="5"/>
        <v>5</v>
      </c>
      <c r="Q50" s="43">
        <f aca="true" t="shared" si="27" ref="Q50:Q62">IF(O50="",0,(N50*P50))</f>
        <v>5</v>
      </c>
      <c r="R50" s="43" t="str">
        <f aca="true" t="shared" si="28" ref="R50:R62">IF(Q50=0,"",IF(Q50&lt;15,"Bajo",IF(AND(Q50&gt;=15,Q50&lt;30),"Moderado",IF(AND(Q50&gt;=30,Q50&lt;60),"Alto",IF(Q50&gt;=60,"Extremo","")))))</f>
        <v>Bajo</v>
      </c>
      <c r="S50" s="246" t="s">
        <v>500</v>
      </c>
      <c r="T50" s="245" t="s">
        <v>495</v>
      </c>
      <c r="U50" s="245" t="s">
        <v>501</v>
      </c>
      <c r="V50" s="213">
        <v>42855</v>
      </c>
      <c r="W50" s="245" t="s">
        <v>708</v>
      </c>
      <c r="X50" s="43" t="s">
        <v>707</v>
      </c>
      <c r="Y50" s="43" t="s">
        <v>674</v>
      </c>
      <c r="Z50" s="205" t="s">
        <v>54</v>
      </c>
      <c r="AA50" s="205" t="s">
        <v>54</v>
      </c>
      <c r="AB50" s="205" t="s">
        <v>765</v>
      </c>
      <c r="AC50" s="201" t="s">
        <v>802</v>
      </c>
    </row>
    <row r="51" spans="2:29" ht="66.75" customHeight="1" thickBot="1">
      <c r="B51" s="552"/>
      <c r="C51" s="143" t="s">
        <v>502</v>
      </c>
      <c r="D51" s="143" t="s">
        <v>503</v>
      </c>
      <c r="E51" s="143" t="s">
        <v>504</v>
      </c>
      <c r="F51" s="44" t="s">
        <v>255</v>
      </c>
      <c r="G51" s="44">
        <f t="shared" si="23"/>
        <v>1</v>
      </c>
      <c r="H51" s="44" t="s">
        <v>257</v>
      </c>
      <c r="I51" s="44">
        <f t="shared" si="1"/>
        <v>5</v>
      </c>
      <c r="J51" s="44">
        <f t="shared" si="24"/>
        <v>5</v>
      </c>
      <c r="K51" s="145" t="str">
        <f t="shared" si="25"/>
        <v>Bajo</v>
      </c>
      <c r="L51" s="143" t="s">
        <v>505</v>
      </c>
      <c r="M51" s="202" t="s">
        <v>255</v>
      </c>
      <c r="N51" s="44">
        <f t="shared" si="26"/>
        <v>1</v>
      </c>
      <c r="O51" s="202" t="s">
        <v>257</v>
      </c>
      <c r="P51" s="44">
        <f t="shared" si="5"/>
        <v>5</v>
      </c>
      <c r="Q51" s="44">
        <f t="shared" si="27"/>
        <v>5</v>
      </c>
      <c r="R51" s="44" t="str">
        <f t="shared" si="28"/>
        <v>Bajo</v>
      </c>
      <c r="S51" s="247" t="s">
        <v>506</v>
      </c>
      <c r="T51" s="143" t="s">
        <v>507</v>
      </c>
      <c r="U51" s="143" t="s">
        <v>508</v>
      </c>
      <c r="V51" s="224">
        <v>42855</v>
      </c>
      <c r="W51" s="143" t="s">
        <v>709</v>
      </c>
      <c r="X51" s="44" t="s">
        <v>707</v>
      </c>
      <c r="Y51" s="44" t="s">
        <v>674</v>
      </c>
      <c r="Z51" s="149" t="s">
        <v>54</v>
      </c>
      <c r="AA51" s="149" t="s">
        <v>54</v>
      </c>
      <c r="AB51" s="149" t="s">
        <v>765</v>
      </c>
      <c r="AC51" s="151" t="s">
        <v>802</v>
      </c>
    </row>
    <row r="52" spans="2:29" ht="159" customHeight="1">
      <c r="B52" s="551" t="s">
        <v>595</v>
      </c>
      <c r="C52" s="168" t="s">
        <v>509</v>
      </c>
      <c r="D52" s="168" t="s">
        <v>510</v>
      </c>
      <c r="E52" s="168" t="s">
        <v>511</v>
      </c>
      <c r="F52" s="87" t="s">
        <v>293</v>
      </c>
      <c r="G52" s="87">
        <f t="shared" si="23"/>
        <v>3</v>
      </c>
      <c r="H52" s="87" t="s">
        <v>257</v>
      </c>
      <c r="I52" s="87">
        <f t="shared" si="1"/>
        <v>5</v>
      </c>
      <c r="J52" s="87">
        <f t="shared" si="24"/>
        <v>15</v>
      </c>
      <c r="K52" s="169" t="str">
        <f t="shared" si="25"/>
        <v>Moderado</v>
      </c>
      <c r="L52" s="173" t="s">
        <v>512</v>
      </c>
      <c r="M52" s="87" t="s">
        <v>278</v>
      </c>
      <c r="N52" s="87">
        <f t="shared" si="26"/>
        <v>2</v>
      </c>
      <c r="O52" s="87" t="s">
        <v>257</v>
      </c>
      <c r="P52" s="87">
        <f t="shared" si="5"/>
        <v>5</v>
      </c>
      <c r="Q52" s="87">
        <f t="shared" si="27"/>
        <v>10</v>
      </c>
      <c r="R52" s="87" t="str">
        <f t="shared" si="28"/>
        <v>Bajo</v>
      </c>
      <c r="S52" s="173" t="s">
        <v>261</v>
      </c>
      <c r="T52" s="168" t="s">
        <v>512</v>
      </c>
      <c r="U52" s="168" t="s">
        <v>513</v>
      </c>
      <c r="V52" s="234">
        <v>42855</v>
      </c>
      <c r="W52" s="248" t="s">
        <v>677</v>
      </c>
      <c r="X52" s="173" t="s">
        <v>675</v>
      </c>
      <c r="Y52" s="87" t="s">
        <v>674</v>
      </c>
      <c r="Z52" s="175" t="s">
        <v>54</v>
      </c>
      <c r="AA52" s="175" t="s">
        <v>54</v>
      </c>
      <c r="AB52" s="175" t="s">
        <v>765</v>
      </c>
      <c r="AC52" s="176" t="s">
        <v>802</v>
      </c>
    </row>
    <row r="53" spans="2:29" ht="409.5" customHeight="1" thickBot="1">
      <c r="B53" s="552"/>
      <c r="C53" s="143" t="s">
        <v>514</v>
      </c>
      <c r="D53" s="143" t="s">
        <v>515</v>
      </c>
      <c r="E53" s="143" t="s">
        <v>516</v>
      </c>
      <c r="F53" s="44" t="s">
        <v>255</v>
      </c>
      <c r="G53" s="44">
        <f t="shared" si="23"/>
        <v>1</v>
      </c>
      <c r="H53" s="44" t="s">
        <v>257</v>
      </c>
      <c r="I53" s="44">
        <f t="shared" si="1"/>
        <v>5</v>
      </c>
      <c r="J53" s="44">
        <f t="shared" si="24"/>
        <v>5</v>
      </c>
      <c r="K53" s="145" t="str">
        <f t="shared" si="25"/>
        <v>Bajo</v>
      </c>
      <c r="L53" s="146" t="s">
        <v>517</v>
      </c>
      <c r="M53" s="44" t="s">
        <v>255</v>
      </c>
      <c r="N53" s="44">
        <f t="shared" si="26"/>
        <v>1</v>
      </c>
      <c r="O53" s="44" t="s">
        <v>257</v>
      </c>
      <c r="P53" s="44">
        <f t="shared" si="5"/>
        <v>5</v>
      </c>
      <c r="Q53" s="44">
        <f t="shared" si="27"/>
        <v>5</v>
      </c>
      <c r="R53" s="44" t="str">
        <f t="shared" si="28"/>
        <v>Bajo</v>
      </c>
      <c r="S53" s="146" t="s">
        <v>261</v>
      </c>
      <c r="T53" s="143" t="s">
        <v>518</v>
      </c>
      <c r="U53" s="143" t="s">
        <v>519</v>
      </c>
      <c r="V53" s="249">
        <v>42855</v>
      </c>
      <c r="W53" s="250" t="s">
        <v>676</v>
      </c>
      <c r="X53" s="146" t="s">
        <v>675</v>
      </c>
      <c r="Y53" s="44" t="s">
        <v>674</v>
      </c>
      <c r="Z53" s="149" t="s">
        <v>54</v>
      </c>
      <c r="AA53" s="149" t="s">
        <v>54</v>
      </c>
      <c r="AB53" s="149" t="s">
        <v>765</v>
      </c>
      <c r="AC53" s="151" t="s">
        <v>802</v>
      </c>
    </row>
    <row r="54" spans="2:29" ht="200.25" customHeight="1">
      <c r="B54" s="551" t="s">
        <v>596</v>
      </c>
      <c r="C54" s="168" t="s">
        <v>520</v>
      </c>
      <c r="D54" s="168" t="s">
        <v>521</v>
      </c>
      <c r="E54" s="168" t="s">
        <v>522</v>
      </c>
      <c r="F54" s="87" t="s">
        <v>255</v>
      </c>
      <c r="G54" s="87">
        <f t="shared" si="23"/>
        <v>1</v>
      </c>
      <c r="H54" s="87" t="s">
        <v>259</v>
      </c>
      <c r="I54" s="87">
        <f t="shared" si="1"/>
        <v>10</v>
      </c>
      <c r="J54" s="87">
        <f t="shared" si="24"/>
        <v>10</v>
      </c>
      <c r="K54" s="169" t="str">
        <f t="shared" si="25"/>
        <v>Bajo</v>
      </c>
      <c r="L54" s="173" t="s">
        <v>523</v>
      </c>
      <c r="M54" s="87" t="s">
        <v>255</v>
      </c>
      <c r="N54" s="87">
        <f t="shared" si="26"/>
        <v>1</v>
      </c>
      <c r="O54" s="87" t="s">
        <v>257</v>
      </c>
      <c r="P54" s="87">
        <f t="shared" si="5"/>
        <v>5</v>
      </c>
      <c r="Q54" s="87">
        <f t="shared" si="27"/>
        <v>5</v>
      </c>
      <c r="R54" s="87" t="str">
        <f t="shared" si="28"/>
        <v>Bajo</v>
      </c>
      <c r="S54" s="173" t="s">
        <v>261</v>
      </c>
      <c r="T54" s="173" t="s">
        <v>524</v>
      </c>
      <c r="U54" s="168" t="s">
        <v>525</v>
      </c>
      <c r="V54" s="172">
        <v>42855</v>
      </c>
      <c r="W54" s="173" t="s">
        <v>806</v>
      </c>
      <c r="X54" s="173" t="s">
        <v>688</v>
      </c>
      <c r="Y54" s="87" t="s">
        <v>674</v>
      </c>
      <c r="Z54" s="175" t="s">
        <v>54</v>
      </c>
      <c r="AA54" s="175" t="s">
        <v>54</v>
      </c>
      <c r="AB54" s="175" t="s">
        <v>765</v>
      </c>
      <c r="AC54" s="176" t="s">
        <v>802</v>
      </c>
    </row>
    <row r="55" spans="2:29" ht="126" customHeight="1">
      <c r="B55" s="553"/>
      <c r="C55" s="245" t="s">
        <v>526</v>
      </c>
      <c r="D55" s="245" t="s">
        <v>527</v>
      </c>
      <c r="E55" s="196" t="s">
        <v>379</v>
      </c>
      <c r="F55" s="43" t="s">
        <v>278</v>
      </c>
      <c r="G55" s="43">
        <f t="shared" si="23"/>
        <v>2</v>
      </c>
      <c r="H55" s="43" t="s">
        <v>259</v>
      </c>
      <c r="I55" s="43">
        <f t="shared" si="1"/>
        <v>10</v>
      </c>
      <c r="J55" s="43">
        <f t="shared" si="24"/>
        <v>20</v>
      </c>
      <c r="K55" s="197" t="str">
        <f t="shared" si="25"/>
        <v>Moderado</v>
      </c>
      <c r="L55" s="56" t="s">
        <v>528</v>
      </c>
      <c r="M55" s="198" t="s">
        <v>255</v>
      </c>
      <c r="N55" s="43">
        <f t="shared" si="26"/>
        <v>1</v>
      </c>
      <c r="O55" s="198" t="s">
        <v>257</v>
      </c>
      <c r="P55" s="43">
        <f t="shared" si="5"/>
        <v>5</v>
      </c>
      <c r="Q55" s="43">
        <f t="shared" si="27"/>
        <v>5</v>
      </c>
      <c r="R55" s="43" t="str">
        <f t="shared" si="28"/>
        <v>Bajo</v>
      </c>
      <c r="S55" s="56" t="s">
        <v>261</v>
      </c>
      <c r="T55" s="56" t="s">
        <v>529</v>
      </c>
      <c r="U55" s="56" t="s">
        <v>530</v>
      </c>
      <c r="V55" s="199">
        <v>42855</v>
      </c>
      <c r="W55" s="56" t="s">
        <v>803</v>
      </c>
      <c r="X55" s="56" t="s">
        <v>687</v>
      </c>
      <c r="Y55" s="43" t="s">
        <v>674</v>
      </c>
      <c r="Z55" s="205" t="s">
        <v>54</v>
      </c>
      <c r="AA55" s="205" t="s">
        <v>54</v>
      </c>
      <c r="AB55" s="205" t="s">
        <v>765</v>
      </c>
      <c r="AC55" s="201" t="s">
        <v>802</v>
      </c>
    </row>
    <row r="56" spans="2:29" ht="285" customHeight="1">
      <c r="B56" s="553"/>
      <c r="C56" s="245" t="s">
        <v>531</v>
      </c>
      <c r="D56" s="245" t="s">
        <v>532</v>
      </c>
      <c r="E56" s="196" t="s">
        <v>533</v>
      </c>
      <c r="F56" s="43" t="s">
        <v>255</v>
      </c>
      <c r="G56" s="43">
        <f t="shared" si="23"/>
        <v>1</v>
      </c>
      <c r="H56" s="43" t="s">
        <v>259</v>
      </c>
      <c r="I56" s="43">
        <f t="shared" si="1"/>
        <v>10</v>
      </c>
      <c r="J56" s="43">
        <f t="shared" si="24"/>
        <v>10</v>
      </c>
      <c r="K56" s="197" t="str">
        <f t="shared" si="25"/>
        <v>Bajo</v>
      </c>
      <c r="L56" s="56" t="s">
        <v>534</v>
      </c>
      <c r="M56" s="198" t="s">
        <v>255</v>
      </c>
      <c r="N56" s="43">
        <f t="shared" si="26"/>
        <v>1</v>
      </c>
      <c r="O56" s="198" t="s">
        <v>257</v>
      </c>
      <c r="P56" s="43">
        <f t="shared" si="5"/>
        <v>5</v>
      </c>
      <c r="Q56" s="43">
        <f t="shared" si="27"/>
        <v>5</v>
      </c>
      <c r="R56" s="43" t="str">
        <f t="shared" si="28"/>
        <v>Bajo</v>
      </c>
      <c r="S56" s="56" t="s">
        <v>261</v>
      </c>
      <c r="T56" s="56" t="s">
        <v>535</v>
      </c>
      <c r="U56" s="56" t="s">
        <v>536</v>
      </c>
      <c r="V56" s="251">
        <v>42855</v>
      </c>
      <c r="W56" s="56" t="s">
        <v>804</v>
      </c>
      <c r="X56" s="56" t="s">
        <v>687</v>
      </c>
      <c r="Y56" s="43" t="s">
        <v>674</v>
      </c>
      <c r="Z56" s="205" t="s">
        <v>54</v>
      </c>
      <c r="AA56" s="205" t="s">
        <v>54</v>
      </c>
      <c r="AB56" s="205" t="s">
        <v>765</v>
      </c>
      <c r="AC56" s="201" t="s">
        <v>802</v>
      </c>
    </row>
    <row r="57" spans="2:29" ht="191.25" customHeight="1" thickBot="1">
      <c r="B57" s="552"/>
      <c r="C57" s="143" t="s">
        <v>526</v>
      </c>
      <c r="D57" s="143" t="s">
        <v>537</v>
      </c>
      <c r="E57" s="144" t="s">
        <v>379</v>
      </c>
      <c r="F57" s="44" t="s">
        <v>278</v>
      </c>
      <c r="G57" s="44">
        <f t="shared" si="23"/>
        <v>2</v>
      </c>
      <c r="H57" s="44" t="s">
        <v>259</v>
      </c>
      <c r="I57" s="44">
        <f t="shared" si="1"/>
        <v>10</v>
      </c>
      <c r="J57" s="44">
        <f t="shared" si="24"/>
        <v>20</v>
      </c>
      <c r="K57" s="145" t="str">
        <f t="shared" si="25"/>
        <v>Moderado</v>
      </c>
      <c r="L57" s="146" t="s">
        <v>534</v>
      </c>
      <c r="M57" s="202" t="s">
        <v>255</v>
      </c>
      <c r="N57" s="44">
        <f t="shared" si="26"/>
        <v>1</v>
      </c>
      <c r="O57" s="202" t="s">
        <v>257</v>
      </c>
      <c r="P57" s="44">
        <f t="shared" si="5"/>
        <v>5</v>
      </c>
      <c r="Q57" s="44">
        <f t="shared" si="27"/>
        <v>5</v>
      </c>
      <c r="R57" s="44" t="str">
        <f t="shared" si="28"/>
        <v>Bajo</v>
      </c>
      <c r="S57" s="146" t="s">
        <v>261</v>
      </c>
      <c r="T57" s="146" t="s">
        <v>535</v>
      </c>
      <c r="U57" s="146" t="s">
        <v>536</v>
      </c>
      <c r="V57" s="252">
        <v>42855</v>
      </c>
      <c r="W57" s="146" t="s">
        <v>805</v>
      </c>
      <c r="X57" s="146" t="s">
        <v>687</v>
      </c>
      <c r="Y57" s="44" t="s">
        <v>674</v>
      </c>
      <c r="Z57" s="149" t="s">
        <v>54</v>
      </c>
      <c r="AA57" s="149" t="s">
        <v>54</v>
      </c>
      <c r="AB57" s="149" t="s">
        <v>765</v>
      </c>
      <c r="AC57" s="151" t="s">
        <v>802</v>
      </c>
    </row>
    <row r="58" spans="2:29" ht="152.25" customHeight="1">
      <c r="B58" s="551" t="s">
        <v>597</v>
      </c>
      <c r="C58" s="168" t="s">
        <v>538</v>
      </c>
      <c r="D58" s="168" t="s">
        <v>539</v>
      </c>
      <c r="E58" s="208" t="s">
        <v>540</v>
      </c>
      <c r="F58" s="87" t="s">
        <v>255</v>
      </c>
      <c r="G58" s="87">
        <f t="shared" si="23"/>
        <v>1</v>
      </c>
      <c r="H58" s="87" t="s">
        <v>256</v>
      </c>
      <c r="I58" s="87">
        <f t="shared" si="1"/>
        <v>20</v>
      </c>
      <c r="J58" s="87">
        <f t="shared" si="24"/>
        <v>20</v>
      </c>
      <c r="K58" s="169" t="str">
        <f t="shared" si="25"/>
        <v>Moderado</v>
      </c>
      <c r="L58" s="173" t="s">
        <v>541</v>
      </c>
      <c r="M58" s="87" t="s">
        <v>255</v>
      </c>
      <c r="N58" s="87">
        <f t="shared" si="26"/>
        <v>1</v>
      </c>
      <c r="O58" s="87" t="s">
        <v>257</v>
      </c>
      <c r="P58" s="87">
        <f t="shared" si="5"/>
        <v>5</v>
      </c>
      <c r="Q58" s="87">
        <f t="shared" si="27"/>
        <v>5</v>
      </c>
      <c r="R58" s="87" t="str">
        <f t="shared" si="28"/>
        <v>Bajo</v>
      </c>
      <c r="S58" s="173" t="s">
        <v>261</v>
      </c>
      <c r="T58" s="173" t="s">
        <v>542</v>
      </c>
      <c r="U58" s="173" t="s">
        <v>543</v>
      </c>
      <c r="V58" s="209">
        <v>42855</v>
      </c>
      <c r="W58" s="173" t="s">
        <v>724</v>
      </c>
      <c r="X58" s="253" t="s">
        <v>728</v>
      </c>
      <c r="Y58" s="87" t="s">
        <v>674</v>
      </c>
      <c r="Z58" s="175" t="s">
        <v>54</v>
      </c>
      <c r="AA58" s="175" t="s">
        <v>54</v>
      </c>
      <c r="AB58" s="175" t="s">
        <v>765</v>
      </c>
      <c r="AC58" s="176" t="s">
        <v>802</v>
      </c>
    </row>
    <row r="59" spans="2:29" ht="115.5" customHeight="1">
      <c r="B59" s="553"/>
      <c r="C59" s="245" t="s">
        <v>544</v>
      </c>
      <c r="D59" s="245" t="s">
        <v>545</v>
      </c>
      <c r="E59" s="196" t="s">
        <v>546</v>
      </c>
      <c r="F59" s="43" t="s">
        <v>255</v>
      </c>
      <c r="G59" s="43">
        <f t="shared" si="23"/>
        <v>1</v>
      </c>
      <c r="H59" s="43" t="s">
        <v>259</v>
      </c>
      <c r="I59" s="43">
        <f t="shared" si="1"/>
        <v>10</v>
      </c>
      <c r="J59" s="43">
        <f t="shared" si="24"/>
        <v>10</v>
      </c>
      <c r="K59" s="197" t="str">
        <f t="shared" si="25"/>
        <v>Bajo</v>
      </c>
      <c r="L59" s="56" t="s">
        <v>547</v>
      </c>
      <c r="M59" s="43" t="s">
        <v>255</v>
      </c>
      <c r="N59" s="43">
        <f t="shared" si="26"/>
        <v>1</v>
      </c>
      <c r="O59" s="43" t="s">
        <v>257</v>
      </c>
      <c r="P59" s="43">
        <f t="shared" si="5"/>
        <v>5</v>
      </c>
      <c r="Q59" s="43">
        <f t="shared" si="27"/>
        <v>5</v>
      </c>
      <c r="R59" s="43" t="str">
        <f t="shared" si="28"/>
        <v>Bajo</v>
      </c>
      <c r="S59" s="56" t="s">
        <v>261</v>
      </c>
      <c r="T59" s="56" t="s">
        <v>548</v>
      </c>
      <c r="U59" s="56" t="s">
        <v>549</v>
      </c>
      <c r="V59" s="213">
        <v>42855</v>
      </c>
      <c r="W59" s="56" t="s">
        <v>725</v>
      </c>
      <c r="X59" s="254" t="s">
        <v>728</v>
      </c>
      <c r="Y59" s="43" t="s">
        <v>674</v>
      </c>
      <c r="Z59" s="205" t="s">
        <v>54</v>
      </c>
      <c r="AA59" s="205" t="s">
        <v>54</v>
      </c>
      <c r="AB59" s="205" t="s">
        <v>765</v>
      </c>
      <c r="AC59" s="201" t="s">
        <v>802</v>
      </c>
    </row>
    <row r="60" spans="2:29" ht="90" thickBot="1">
      <c r="B60" s="552"/>
      <c r="C60" s="143" t="s">
        <v>550</v>
      </c>
      <c r="D60" s="143" t="s">
        <v>551</v>
      </c>
      <c r="E60" s="144" t="s">
        <v>552</v>
      </c>
      <c r="F60" s="44" t="s">
        <v>255</v>
      </c>
      <c r="G60" s="44">
        <f t="shared" si="23"/>
        <v>1</v>
      </c>
      <c r="H60" s="44" t="s">
        <v>256</v>
      </c>
      <c r="I60" s="44">
        <f t="shared" si="1"/>
        <v>20</v>
      </c>
      <c r="J60" s="44">
        <f t="shared" si="24"/>
        <v>20</v>
      </c>
      <c r="K60" s="145" t="str">
        <f>IF(J60=0,"",IF(J60&lt;15,"Bajo",IF(AND(J60&gt;=15,J60&lt;30),"Moderado",IF(AND(J60&gt;=30,J60&lt;60),"Alto",IF(J60&gt;=60,"Extremo","")))))</f>
        <v>Moderado</v>
      </c>
      <c r="L60" s="143" t="s">
        <v>553</v>
      </c>
      <c r="M60" s="44" t="s">
        <v>255</v>
      </c>
      <c r="N60" s="44">
        <f t="shared" si="26"/>
        <v>1</v>
      </c>
      <c r="O60" s="44" t="s">
        <v>257</v>
      </c>
      <c r="P60" s="44">
        <f t="shared" si="5"/>
        <v>5</v>
      </c>
      <c r="Q60" s="44">
        <f t="shared" si="27"/>
        <v>5</v>
      </c>
      <c r="R60" s="44" t="str">
        <f t="shared" si="28"/>
        <v>Bajo</v>
      </c>
      <c r="S60" s="146" t="s">
        <v>261</v>
      </c>
      <c r="T60" s="146" t="s">
        <v>554</v>
      </c>
      <c r="U60" s="146" t="s">
        <v>555</v>
      </c>
      <c r="V60" s="224">
        <v>42855</v>
      </c>
      <c r="W60" s="146" t="s">
        <v>727</v>
      </c>
      <c r="X60" s="255" t="s">
        <v>728</v>
      </c>
      <c r="Y60" s="44" t="s">
        <v>674</v>
      </c>
      <c r="Z60" s="149" t="s">
        <v>54</v>
      </c>
      <c r="AA60" s="149" t="s">
        <v>54</v>
      </c>
      <c r="AB60" s="149" t="s">
        <v>765</v>
      </c>
      <c r="AC60" s="151" t="s">
        <v>802</v>
      </c>
    </row>
    <row r="61" spans="2:29" ht="181.5" customHeight="1">
      <c r="B61" s="554" t="s">
        <v>598</v>
      </c>
      <c r="C61" s="170" t="s">
        <v>556</v>
      </c>
      <c r="D61" s="170" t="s">
        <v>557</v>
      </c>
      <c r="E61" s="170" t="s">
        <v>558</v>
      </c>
      <c r="F61" s="87" t="s">
        <v>293</v>
      </c>
      <c r="G61" s="87">
        <f t="shared" si="23"/>
        <v>3</v>
      </c>
      <c r="H61" s="87" t="s">
        <v>259</v>
      </c>
      <c r="I61" s="87">
        <f>IF(H61=0,"",IF(H61="Moderado",5,IF(H61="Mayor",10,IF(H61="Catastrofico",20,""))))</f>
        <v>10</v>
      </c>
      <c r="J61" s="87">
        <f t="shared" si="24"/>
        <v>30</v>
      </c>
      <c r="K61" s="169" t="str">
        <f>IF(J61=0,"",IF(J61&lt;15,"Bajo",IF(AND(J61&gt;=15,J61&lt;30),"Moderado",IF(AND(J61&gt;=30,J61&lt;60),"Alto",IF(J61&gt;=60,"Extremo","")))))</f>
        <v>Alto</v>
      </c>
      <c r="L61" s="170" t="s">
        <v>559</v>
      </c>
      <c r="M61" s="170" t="s">
        <v>255</v>
      </c>
      <c r="N61" s="87">
        <f t="shared" si="26"/>
        <v>1</v>
      </c>
      <c r="O61" s="170" t="s">
        <v>257</v>
      </c>
      <c r="P61" s="87">
        <f>IF(O61=0,"",IF(O61="Moderado",5,IF(O61="Mayor",10,IF(O61="Catastrofico",20,""))))</f>
        <v>5</v>
      </c>
      <c r="Q61" s="87">
        <f t="shared" si="27"/>
        <v>5</v>
      </c>
      <c r="R61" s="87" t="str">
        <f t="shared" si="28"/>
        <v>Bajo</v>
      </c>
      <c r="S61" s="170" t="s">
        <v>261</v>
      </c>
      <c r="T61" s="170" t="s">
        <v>733</v>
      </c>
      <c r="U61" s="170" t="s">
        <v>732</v>
      </c>
      <c r="V61" s="209">
        <v>42855</v>
      </c>
      <c r="W61" s="173" t="s">
        <v>726</v>
      </c>
      <c r="X61" s="174" t="s">
        <v>698</v>
      </c>
      <c r="Y61" s="87" t="s">
        <v>674</v>
      </c>
      <c r="Z61" s="175" t="s">
        <v>54</v>
      </c>
      <c r="AA61" s="175" t="s">
        <v>54</v>
      </c>
      <c r="AB61" s="175" t="s">
        <v>159</v>
      </c>
      <c r="AC61" s="176" t="s">
        <v>802</v>
      </c>
    </row>
    <row r="62" spans="2:29" ht="81.75" customHeight="1" thickBot="1">
      <c r="B62" s="555"/>
      <c r="C62" s="202" t="s">
        <v>560</v>
      </c>
      <c r="D62" s="202" t="s">
        <v>561</v>
      </c>
      <c r="E62" s="202" t="s">
        <v>562</v>
      </c>
      <c r="F62" s="44" t="s">
        <v>293</v>
      </c>
      <c r="G62" s="44">
        <f t="shared" si="23"/>
        <v>3</v>
      </c>
      <c r="H62" s="44" t="s">
        <v>259</v>
      </c>
      <c r="I62" s="44">
        <f>IF(H62=0,"",IF(H62="Moderado",5,IF(H62="Mayor",10,IF(H62="Catastrofico",20,""))))</f>
        <v>10</v>
      </c>
      <c r="J62" s="44">
        <f t="shared" si="24"/>
        <v>30</v>
      </c>
      <c r="K62" s="145" t="str">
        <f>IF(J62=0,"",IF(J62&lt;15,"Bajo",IF(AND(J62&gt;=15,J62&lt;30),"Moderado",IF(AND(J62&gt;=30,J62&lt;60),"Alto",IF(J62&gt;=60,"Extremo","")))))</f>
        <v>Alto</v>
      </c>
      <c r="L62" s="202" t="s">
        <v>563</v>
      </c>
      <c r="M62" s="202" t="s">
        <v>255</v>
      </c>
      <c r="N62" s="44">
        <f t="shared" si="26"/>
        <v>1</v>
      </c>
      <c r="O62" s="202" t="s">
        <v>257</v>
      </c>
      <c r="P62" s="44">
        <f>IF(O62=0,"",IF(O62="Moderado",5,IF(O62="Mayor",10,IF(O62="Catastrofico",20,""))))</f>
        <v>5</v>
      </c>
      <c r="Q62" s="44">
        <f t="shared" si="27"/>
        <v>5</v>
      </c>
      <c r="R62" s="44" t="str">
        <f t="shared" si="28"/>
        <v>Bajo</v>
      </c>
      <c r="S62" s="202" t="s">
        <v>261</v>
      </c>
      <c r="T62" s="202" t="s">
        <v>599</v>
      </c>
      <c r="U62" s="202" t="s">
        <v>600</v>
      </c>
      <c r="V62" s="224">
        <v>42855</v>
      </c>
      <c r="W62" s="146" t="s">
        <v>697</v>
      </c>
      <c r="X62" s="233" t="s">
        <v>698</v>
      </c>
      <c r="Y62" s="44" t="s">
        <v>674</v>
      </c>
      <c r="Z62" s="175" t="s">
        <v>54</v>
      </c>
      <c r="AA62" s="175" t="s">
        <v>54</v>
      </c>
      <c r="AB62" s="175" t="s">
        <v>159</v>
      </c>
      <c r="AC62" s="151" t="s">
        <v>802</v>
      </c>
    </row>
    <row r="63" spans="2:29" ht="177" customHeight="1" thickBot="1">
      <c r="B63" s="256" t="s">
        <v>601</v>
      </c>
      <c r="C63" s="187" t="s">
        <v>564</v>
      </c>
      <c r="D63" s="187" t="s">
        <v>565</v>
      </c>
      <c r="E63" s="187" t="s">
        <v>379</v>
      </c>
      <c r="F63" s="91" t="s">
        <v>278</v>
      </c>
      <c r="G63" s="91">
        <f>IF(F63=0,"",IF(F63="Rara vez",1,IF(F63="Improbable",2,IF(F63="Posible",3,IF(F63="Probable",4,IF(F63="Casi seguro",5,""))))))</f>
        <v>2</v>
      </c>
      <c r="H63" s="91" t="s">
        <v>259</v>
      </c>
      <c r="I63" s="91">
        <f>IF(H63=0,"",IF(H63="Moderado",5,IF(H63="Mayor",10,IF(H63="Catastrófico",20,""))))</f>
        <v>10</v>
      </c>
      <c r="J63" s="91">
        <f>IF(H63="",0,(G63*I63))</f>
        <v>20</v>
      </c>
      <c r="K63" s="186" t="str">
        <f>IF(J63=0,"",IF(J63&lt;15,"Bajo",IF(AND(J63&gt;=15,J63&lt;30),"Moderado",IF(AND(J63&gt;=30,J63&lt;60),"Alto",IF(J63&gt;=60,"Extremo","")))))</f>
        <v>Moderado</v>
      </c>
      <c r="L63" s="187" t="s">
        <v>566</v>
      </c>
      <c r="M63" s="188" t="s">
        <v>255</v>
      </c>
      <c r="N63" s="91">
        <f>IF(M63=0,"",IF(M63="Rara vez",1,IF(M63="Improbable",2,IF(M63="Posible",3,IF(M63="Probable",4,IF(M63="Casi seguro",5,""))))))</f>
        <v>1</v>
      </c>
      <c r="O63" s="188" t="s">
        <v>257</v>
      </c>
      <c r="P63" s="91">
        <f>IF(O63=0,"",IF(O63="Moderado",5,IF(O63="Mayor",10,IF(O63="Catastrófico",20,""))))</f>
        <v>5</v>
      </c>
      <c r="Q63" s="91">
        <f>IF(O63="",0,(N63*P63))</f>
        <v>5</v>
      </c>
      <c r="R63" s="257" t="str">
        <f>IF(Q63=0,"",IF(Q63&lt;15,"Bajo",IF(AND(Q63&gt;=15,Q63&lt;30),"Moderado",IF(AND(Q63&gt;=30,Q63&lt;60),"Alto",IF(Q63&gt;=60,"Extremo","")))))</f>
        <v>Bajo</v>
      </c>
      <c r="S63" s="258" t="s">
        <v>261</v>
      </c>
      <c r="T63" s="187" t="s">
        <v>567</v>
      </c>
      <c r="U63" s="187" t="s">
        <v>568</v>
      </c>
      <c r="V63" s="259">
        <v>42855</v>
      </c>
      <c r="W63" s="191" t="s">
        <v>695</v>
      </c>
      <c r="X63" s="192" t="s">
        <v>696</v>
      </c>
      <c r="Y63" s="102" t="s">
        <v>674</v>
      </c>
      <c r="Z63" s="260" t="s">
        <v>54</v>
      </c>
      <c r="AA63" s="260" t="s">
        <v>54</v>
      </c>
      <c r="AB63" s="260" t="s">
        <v>765</v>
      </c>
      <c r="AC63" s="194" t="s">
        <v>802</v>
      </c>
    </row>
    <row r="64" spans="2:29" ht="93.75" customHeight="1">
      <c r="B64" s="556" t="s">
        <v>602</v>
      </c>
      <c r="C64" s="168" t="s">
        <v>569</v>
      </c>
      <c r="D64" s="168" t="s">
        <v>570</v>
      </c>
      <c r="E64" s="208" t="s">
        <v>571</v>
      </c>
      <c r="F64" s="87" t="s">
        <v>255</v>
      </c>
      <c r="G64" s="87">
        <v>1</v>
      </c>
      <c r="H64" s="87" t="s">
        <v>259</v>
      </c>
      <c r="I64" s="87">
        <v>10</v>
      </c>
      <c r="J64" s="87">
        <v>10</v>
      </c>
      <c r="K64" s="169" t="s">
        <v>260</v>
      </c>
      <c r="L64" s="208" t="s">
        <v>572</v>
      </c>
      <c r="M64" s="87" t="s">
        <v>255</v>
      </c>
      <c r="N64" s="87">
        <v>1</v>
      </c>
      <c r="O64" s="87" t="s">
        <v>257</v>
      </c>
      <c r="P64" s="87">
        <v>5</v>
      </c>
      <c r="Q64" s="87">
        <v>5</v>
      </c>
      <c r="R64" s="87" t="s">
        <v>260</v>
      </c>
      <c r="S64" s="173" t="s">
        <v>261</v>
      </c>
      <c r="T64" s="168" t="s">
        <v>573</v>
      </c>
      <c r="U64" s="208" t="s">
        <v>574</v>
      </c>
      <c r="V64" s="209">
        <v>42855</v>
      </c>
      <c r="W64" s="173" t="s">
        <v>714</v>
      </c>
      <c r="X64" s="174" t="s">
        <v>710</v>
      </c>
      <c r="Y64" s="87" t="s">
        <v>674</v>
      </c>
      <c r="Z64" s="175" t="s">
        <v>54</v>
      </c>
      <c r="AA64" s="175" t="s">
        <v>54</v>
      </c>
      <c r="AB64" s="175" t="s">
        <v>765</v>
      </c>
      <c r="AC64" s="261" t="s">
        <v>802</v>
      </c>
    </row>
    <row r="65" spans="2:29" ht="94.5" customHeight="1">
      <c r="B65" s="557"/>
      <c r="C65" s="196" t="s">
        <v>575</v>
      </c>
      <c r="D65" s="245" t="s">
        <v>576</v>
      </c>
      <c r="E65" s="196" t="s">
        <v>379</v>
      </c>
      <c r="F65" s="43" t="s">
        <v>278</v>
      </c>
      <c r="G65" s="43">
        <v>2</v>
      </c>
      <c r="H65" s="43" t="s">
        <v>259</v>
      </c>
      <c r="I65" s="43">
        <v>10</v>
      </c>
      <c r="J65" s="43">
        <v>20</v>
      </c>
      <c r="K65" s="197" t="s">
        <v>257</v>
      </c>
      <c r="L65" s="196" t="s">
        <v>577</v>
      </c>
      <c r="M65" s="43" t="s">
        <v>255</v>
      </c>
      <c r="N65" s="43">
        <v>1</v>
      </c>
      <c r="O65" s="43" t="s">
        <v>257</v>
      </c>
      <c r="P65" s="43">
        <v>5</v>
      </c>
      <c r="Q65" s="43">
        <v>5</v>
      </c>
      <c r="R65" s="43" t="s">
        <v>260</v>
      </c>
      <c r="S65" s="56" t="s">
        <v>261</v>
      </c>
      <c r="T65" s="245" t="s">
        <v>578</v>
      </c>
      <c r="U65" s="196" t="s">
        <v>574</v>
      </c>
      <c r="V65" s="213">
        <v>42855</v>
      </c>
      <c r="W65" s="56" t="s">
        <v>712</v>
      </c>
      <c r="X65" s="215" t="s">
        <v>710</v>
      </c>
      <c r="Y65" s="43" t="s">
        <v>674</v>
      </c>
      <c r="Z65" s="205" t="s">
        <v>54</v>
      </c>
      <c r="AA65" s="205" t="s">
        <v>54</v>
      </c>
      <c r="AB65" s="205" t="s">
        <v>765</v>
      </c>
      <c r="AC65" s="201" t="s">
        <v>802</v>
      </c>
    </row>
    <row r="66" spans="2:29" ht="100.5" customHeight="1" thickBot="1">
      <c r="B66" s="558"/>
      <c r="C66" s="143" t="s">
        <v>579</v>
      </c>
      <c r="D66" s="143" t="s">
        <v>580</v>
      </c>
      <c r="E66" s="144" t="s">
        <v>571</v>
      </c>
      <c r="F66" s="44" t="s">
        <v>255</v>
      </c>
      <c r="G66" s="44">
        <v>1</v>
      </c>
      <c r="H66" s="44" t="s">
        <v>259</v>
      </c>
      <c r="I66" s="44">
        <v>10</v>
      </c>
      <c r="J66" s="44">
        <v>10</v>
      </c>
      <c r="K66" s="145" t="s">
        <v>260</v>
      </c>
      <c r="L66" s="144" t="s">
        <v>572</v>
      </c>
      <c r="M66" s="44" t="s">
        <v>255</v>
      </c>
      <c r="N66" s="44">
        <v>1</v>
      </c>
      <c r="O66" s="44" t="s">
        <v>257</v>
      </c>
      <c r="P66" s="44">
        <v>5</v>
      </c>
      <c r="Q66" s="44">
        <v>5</v>
      </c>
      <c r="R66" s="44" t="s">
        <v>260</v>
      </c>
      <c r="S66" s="146" t="s">
        <v>261</v>
      </c>
      <c r="T66" s="143" t="s">
        <v>573</v>
      </c>
      <c r="U66" s="144" t="s">
        <v>574</v>
      </c>
      <c r="V66" s="224">
        <v>42855</v>
      </c>
      <c r="W66" s="146" t="s">
        <v>713</v>
      </c>
      <c r="X66" s="233" t="s">
        <v>710</v>
      </c>
      <c r="Y66" s="44" t="s">
        <v>674</v>
      </c>
      <c r="Z66" s="149" t="s">
        <v>54</v>
      </c>
      <c r="AA66" s="149" t="s">
        <v>54</v>
      </c>
      <c r="AB66" s="149" t="s">
        <v>765</v>
      </c>
      <c r="AC66" s="262" t="s">
        <v>802</v>
      </c>
    </row>
    <row r="73" ht="12.75" hidden="1"/>
  </sheetData>
  <sheetProtection formatCells="0" formatColumns="0" formatRows="0"/>
  <protectedRanges>
    <protectedRange password="CAAF" sqref="J30:K40 G30:G40 G10 J10:K10" name="Rango1_8"/>
    <protectedRange password="CAAF" sqref="G14:G16 J14:K16" name="Rango1_2_4"/>
    <protectedRange password="CAAF" sqref="J41:K48 G41:G48" name="Rango1_1_3"/>
    <protectedRange password="CAAF" sqref="G49:G51 J49:K51" name="Rango1_4_1"/>
    <protectedRange password="CAAF" sqref="G12 J12:K12" name="Rango1_5_1"/>
    <protectedRange password="CAAF" sqref="G11 J11:K11" name="Rango1_1_1_1"/>
    <protectedRange password="CAAF" sqref="G13 J13:K13" name="Rango1_1_2_1"/>
    <protectedRange password="CAAF" sqref="J9:K9 G9" name="Rango1_6_1"/>
    <protectedRange password="CAAF" sqref="I6:K6 G6:G8 J7:K8 G64:G66 I64:K66 G52:G60 J52:K60 I30:I60 I7:I16" name="Rango1_7_4"/>
    <protectedRange password="CAAF" sqref="G17:G20 J17:K20" name="Rango1_2_1_1"/>
    <protectedRange password="CAAF" sqref="I17:I20" name="Rango1_7_1_1"/>
    <protectedRange password="CAAF" sqref="J21:K26 G21:G26" name="Rango1_2_2_1"/>
    <protectedRange password="CAAF" sqref="I21:I26" name="Rango1_7_2_1"/>
    <protectedRange password="CAAF" sqref="G27:G29 J27:K29" name="Rango1_2_3_1"/>
    <protectedRange password="CAAF" sqref="I27:I29" name="Rango1_7_3_1"/>
    <protectedRange password="CAAF" sqref="G61:G62" name="Rango1_8_3_1"/>
    <protectedRange password="CAAF" sqref="I61:K61 I62:J62" name="Rango1_8_1_2_1"/>
    <protectedRange password="CAAF" sqref="K62" name="Rango1_9_2_1"/>
    <protectedRange password="CAAF" sqref="G63 J63:K63" name="Rango1_3_1_1_1"/>
    <protectedRange password="CAAF" sqref="I63" name="Rango1_7_4_2_1"/>
  </protectedRanges>
  <autoFilter ref="B5:AD66"/>
  <mergeCells count="37">
    <mergeCell ref="B2:AC2"/>
    <mergeCell ref="B3:B5"/>
    <mergeCell ref="C3:C5"/>
    <mergeCell ref="D3:D5"/>
    <mergeCell ref="E3:E5"/>
    <mergeCell ref="F3:K3"/>
    <mergeCell ref="L3:U3"/>
    <mergeCell ref="V3:V5"/>
    <mergeCell ref="W3:W5"/>
    <mergeCell ref="X3:X5"/>
    <mergeCell ref="AC3:AC5"/>
    <mergeCell ref="F4:K4"/>
    <mergeCell ref="L4:L5"/>
    <mergeCell ref="M4:R4"/>
    <mergeCell ref="S4:U4"/>
    <mergeCell ref="B6:B7"/>
    <mergeCell ref="Y3:Y5"/>
    <mergeCell ref="Z3:Z5"/>
    <mergeCell ref="AA3:AA5"/>
    <mergeCell ref="AB3:AB5"/>
    <mergeCell ref="B49:B51"/>
    <mergeCell ref="B11:B12"/>
    <mergeCell ref="B14:B16"/>
    <mergeCell ref="B17:B20"/>
    <mergeCell ref="B21:B26"/>
    <mergeCell ref="B27:B29"/>
    <mergeCell ref="B30:B32"/>
    <mergeCell ref="B52:B53"/>
    <mergeCell ref="B54:B57"/>
    <mergeCell ref="B58:B60"/>
    <mergeCell ref="B61:B62"/>
    <mergeCell ref="B64:B66"/>
    <mergeCell ref="B33:B34"/>
    <mergeCell ref="B35:B36"/>
    <mergeCell ref="B37:B40"/>
    <mergeCell ref="B43:B45"/>
    <mergeCell ref="B46:B48"/>
  </mergeCells>
  <conditionalFormatting sqref="R30:R37 K30:K37 K52:K60 R52:R60">
    <cfRule type="containsText" priority="169" dxfId="2" operator="containsText" text="Extremo">
      <formula>NOT(ISERROR(SEARCH("Extremo",K30)))</formula>
    </cfRule>
    <cfRule type="containsText" priority="170" dxfId="1" operator="containsText" text="Alto">
      <formula>NOT(ISERROR(SEARCH("Alto",K30)))</formula>
    </cfRule>
    <cfRule type="containsText" priority="171" dxfId="0" operator="containsText" text="Moderado">
      <formula>NOT(ISERROR(SEARCH("Moderado",K30)))</formula>
    </cfRule>
    <cfRule type="containsText" priority="172" dxfId="357" operator="containsText" text="Bajo">
      <formula>NOT(ISERROR(SEARCH("Bajo",K30)))</formula>
    </cfRule>
  </conditionalFormatting>
  <conditionalFormatting sqref="R38 K38">
    <cfRule type="containsText" priority="165" dxfId="2" operator="containsText" text="Extremo">
      <formula>NOT(ISERROR(SEARCH("Extremo",K38)))</formula>
    </cfRule>
    <cfRule type="containsText" priority="166" dxfId="1" operator="containsText" text="Alto">
      <formula>NOT(ISERROR(SEARCH("Alto",K38)))</formula>
    </cfRule>
    <cfRule type="containsText" priority="167" dxfId="0" operator="containsText" text="Moderado">
      <formula>NOT(ISERROR(SEARCH("Moderado",K38)))</formula>
    </cfRule>
    <cfRule type="containsText" priority="168" dxfId="357" operator="containsText" text="Bajo">
      <formula>NOT(ISERROR(SEARCH("Bajo",K38)))</formula>
    </cfRule>
  </conditionalFormatting>
  <conditionalFormatting sqref="K39 R39">
    <cfRule type="containsText" priority="161" dxfId="2" operator="containsText" text="Extremo">
      <formula>NOT(ISERROR(SEARCH("Extremo",K39)))</formula>
    </cfRule>
    <cfRule type="containsText" priority="162" dxfId="1" operator="containsText" text="Alto">
      <formula>NOT(ISERROR(SEARCH("Alto",K39)))</formula>
    </cfRule>
    <cfRule type="containsText" priority="163" dxfId="0" operator="containsText" text="Moderado">
      <formula>NOT(ISERROR(SEARCH("Moderado",K39)))</formula>
    </cfRule>
    <cfRule type="containsText" priority="164" dxfId="357" operator="containsText" text="Bajo">
      <formula>NOT(ISERROR(SEARCH("Bajo",K39)))</formula>
    </cfRule>
  </conditionalFormatting>
  <conditionalFormatting sqref="K40 R40">
    <cfRule type="containsText" priority="157" dxfId="2" operator="containsText" text="Extremo">
      <formula>NOT(ISERROR(SEARCH("Extremo",K40)))</formula>
    </cfRule>
    <cfRule type="containsText" priority="158" dxfId="1" operator="containsText" text="Alto">
      <formula>NOT(ISERROR(SEARCH("Alto",K40)))</formula>
    </cfRule>
    <cfRule type="containsText" priority="159" dxfId="0" operator="containsText" text="Moderado">
      <formula>NOT(ISERROR(SEARCH("Moderado",K40)))</formula>
    </cfRule>
    <cfRule type="containsText" priority="160" dxfId="357" operator="containsText" text="Bajo">
      <formula>NOT(ISERROR(SEARCH("Bajo",K40)))</formula>
    </cfRule>
  </conditionalFormatting>
  <conditionalFormatting sqref="K14:K16 R14">
    <cfRule type="containsText" priority="153" dxfId="2" operator="containsText" text="Extremo">
      <formula>NOT(ISERROR(SEARCH("Extremo",K14)))</formula>
    </cfRule>
    <cfRule type="containsText" priority="154" dxfId="1" operator="containsText" text="Alto">
      <formula>NOT(ISERROR(SEARCH("Alto",K14)))</formula>
    </cfRule>
    <cfRule type="containsText" priority="155" dxfId="0" operator="containsText" text="Moderado">
      <formula>NOT(ISERROR(SEARCH("Moderado",K14)))</formula>
    </cfRule>
    <cfRule type="containsText" priority="156" dxfId="357" operator="containsText" text="Bajo">
      <formula>NOT(ISERROR(SEARCH("Bajo",K14)))</formula>
    </cfRule>
  </conditionalFormatting>
  <conditionalFormatting sqref="R15:R16">
    <cfRule type="containsText" priority="149" dxfId="2" operator="containsText" text="Extremo">
      <formula>NOT(ISERROR(SEARCH("Extremo",R15)))</formula>
    </cfRule>
    <cfRule type="containsText" priority="150" dxfId="1" operator="containsText" text="Alto">
      <formula>NOT(ISERROR(SEARCH("Alto",R15)))</formula>
    </cfRule>
    <cfRule type="containsText" priority="151" dxfId="0" operator="containsText" text="Moderado">
      <formula>NOT(ISERROR(SEARCH("Moderado",R15)))</formula>
    </cfRule>
    <cfRule type="containsText" priority="152" dxfId="357" operator="containsText" text="Bajo">
      <formula>NOT(ISERROR(SEARCH("Bajo",R15)))</formula>
    </cfRule>
  </conditionalFormatting>
  <conditionalFormatting sqref="R44">
    <cfRule type="containsText" priority="141" dxfId="2" operator="containsText" text="Extremo">
      <formula>NOT(ISERROR(SEARCH("Extremo",R44)))</formula>
    </cfRule>
    <cfRule type="containsText" priority="142" dxfId="1" operator="containsText" text="Alto">
      <formula>NOT(ISERROR(SEARCH("Alto",R44)))</formula>
    </cfRule>
    <cfRule type="containsText" priority="143" dxfId="0" operator="containsText" text="Moderado">
      <formula>NOT(ISERROR(SEARCH("Moderado",R44)))</formula>
    </cfRule>
    <cfRule type="containsText" priority="144" dxfId="357" operator="containsText" text="Bajo">
      <formula>NOT(ISERROR(SEARCH("Bajo",R44)))</formula>
    </cfRule>
  </conditionalFormatting>
  <conditionalFormatting sqref="K41 R41:R47">
    <cfRule type="containsText" priority="145" dxfId="2" operator="containsText" text="Extremo">
      <formula>NOT(ISERROR(SEARCH("Extremo",K41)))</formula>
    </cfRule>
    <cfRule type="containsText" priority="146" dxfId="1" operator="containsText" text="Alto">
      <formula>NOT(ISERROR(SEARCH("Alto",K41)))</formula>
    </cfRule>
    <cfRule type="containsText" priority="147" dxfId="0" operator="containsText" text="Moderado">
      <formula>NOT(ISERROR(SEARCH("Moderado",K41)))</formula>
    </cfRule>
    <cfRule type="containsText" priority="148" dxfId="357" operator="containsText" text="Bajo">
      <formula>NOT(ISERROR(SEARCH("Bajo",K41)))</formula>
    </cfRule>
  </conditionalFormatting>
  <conditionalFormatting sqref="R45">
    <cfRule type="containsText" priority="137" dxfId="2" operator="containsText" text="Extremo">
      <formula>NOT(ISERROR(SEARCH("Extremo",R45)))</formula>
    </cfRule>
    <cfRule type="containsText" priority="138" dxfId="1" operator="containsText" text="Alto">
      <formula>NOT(ISERROR(SEARCH("Alto",R45)))</formula>
    </cfRule>
    <cfRule type="containsText" priority="139" dxfId="0" operator="containsText" text="Moderado">
      <formula>NOT(ISERROR(SEARCH("Moderado",R45)))</formula>
    </cfRule>
    <cfRule type="containsText" priority="140" dxfId="357" operator="containsText" text="Bajo">
      <formula>NOT(ISERROR(SEARCH("Bajo",R45)))</formula>
    </cfRule>
  </conditionalFormatting>
  <conditionalFormatting sqref="K42:K47">
    <cfRule type="containsText" priority="133" dxfId="2" operator="containsText" text="Extremo">
      <formula>NOT(ISERROR(SEARCH("Extremo",K42)))</formula>
    </cfRule>
    <cfRule type="containsText" priority="134" dxfId="1" operator="containsText" text="Alto">
      <formula>NOT(ISERROR(SEARCH("Alto",K42)))</formula>
    </cfRule>
    <cfRule type="containsText" priority="135" dxfId="0" operator="containsText" text="Moderado">
      <formula>NOT(ISERROR(SEARCH("Moderado",K42)))</formula>
    </cfRule>
    <cfRule type="containsText" priority="136" dxfId="357" operator="containsText" text="Bajo">
      <formula>NOT(ISERROR(SEARCH("Bajo",K42)))</formula>
    </cfRule>
  </conditionalFormatting>
  <conditionalFormatting sqref="R48">
    <cfRule type="containsText" priority="129" dxfId="2" operator="containsText" text="Extremo">
      <formula>NOT(ISERROR(SEARCH("Extremo",R48)))</formula>
    </cfRule>
    <cfRule type="containsText" priority="130" dxfId="1" operator="containsText" text="Alto">
      <formula>NOT(ISERROR(SEARCH("Alto",R48)))</formula>
    </cfRule>
    <cfRule type="containsText" priority="131" dxfId="0" operator="containsText" text="Moderado">
      <formula>NOT(ISERROR(SEARCH("Moderado",R48)))</formula>
    </cfRule>
    <cfRule type="containsText" priority="132" dxfId="357" operator="containsText" text="Bajo">
      <formula>NOT(ISERROR(SEARCH("Bajo",R48)))</formula>
    </cfRule>
  </conditionalFormatting>
  <conditionalFormatting sqref="K48">
    <cfRule type="containsText" priority="125" dxfId="2" operator="containsText" text="Extremo">
      <formula>NOT(ISERROR(SEARCH("Extremo",K48)))</formula>
    </cfRule>
    <cfRule type="containsText" priority="126" dxfId="1" operator="containsText" text="Alto">
      <formula>NOT(ISERROR(SEARCH("Alto",K48)))</formula>
    </cfRule>
    <cfRule type="containsText" priority="127" dxfId="0" operator="containsText" text="Moderado">
      <formula>NOT(ISERROR(SEARCH("Moderado",K48)))</formula>
    </cfRule>
    <cfRule type="containsText" priority="128" dxfId="357" operator="containsText" text="Bajo">
      <formula>NOT(ISERROR(SEARCH("Bajo",K48)))</formula>
    </cfRule>
  </conditionalFormatting>
  <conditionalFormatting sqref="K49:K51 R49:R51">
    <cfRule type="containsText" priority="121" dxfId="2" operator="containsText" text="Extremo">
      <formula>NOT(ISERROR(SEARCH("Extremo",K49)))</formula>
    </cfRule>
    <cfRule type="containsText" priority="122" dxfId="1" operator="containsText" text="Alto">
      <formula>NOT(ISERROR(SEARCH("Alto",K49)))</formula>
    </cfRule>
    <cfRule type="containsText" priority="123" dxfId="0" operator="containsText" text="Moderado">
      <formula>NOT(ISERROR(SEARCH("Moderado",K49)))</formula>
    </cfRule>
    <cfRule type="containsText" priority="124" dxfId="357" operator="containsText" text="Bajo">
      <formula>NOT(ISERROR(SEARCH("Bajo",K49)))</formula>
    </cfRule>
  </conditionalFormatting>
  <conditionalFormatting sqref="K6:K7 R6:R7">
    <cfRule type="containsText" priority="117" dxfId="2" operator="containsText" text="Extremo">
      <formula>NOT(ISERROR(SEARCH("Extremo",K6)))</formula>
    </cfRule>
    <cfRule type="containsText" priority="118" dxfId="1" operator="containsText" text="Alto">
      <formula>NOT(ISERROR(SEARCH("Alto",K6)))</formula>
    </cfRule>
    <cfRule type="containsText" priority="119" dxfId="0" operator="containsText" text="Moderado">
      <formula>NOT(ISERROR(SEARCH("Moderado",K6)))</formula>
    </cfRule>
    <cfRule type="containsText" priority="120" dxfId="357" operator="containsText" text="Bajo">
      <formula>NOT(ISERROR(SEARCH("Bajo",K6)))</formula>
    </cfRule>
  </conditionalFormatting>
  <conditionalFormatting sqref="K8 R8">
    <cfRule type="containsText" priority="113" dxfId="2" operator="containsText" text="Extremo">
      <formula>NOT(ISERROR(SEARCH("Extremo",K8)))</formula>
    </cfRule>
    <cfRule type="containsText" priority="114" dxfId="1" operator="containsText" text="Alto">
      <formula>NOT(ISERROR(SEARCH("Alto",K8)))</formula>
    </cfRule>
    <cfRule type="containsText" priority="115" dxfId="0" operator="containsText" text="Moderado">
      <formula>NOT(ISERROR(SEARCH("Moderado",K8)))</formula>
    </cfRule>
    <cfRule type="containsText" priority="116" dxfId="357" operator="containsText" text="Bajo">
      <formula>NOT(ISERROR(SEARCH("Bajo",K8)))</formula>
    </cfRule>
  </conditionalFormatting>
  <conditionalFormatting sqref="K9 R9">
    <cfRule type="containsText" priority="109" dxfId="2" operator="containsText" text="Extremo">
      <formula>NOT(ISERROR(SEARCH("Extremo",K9)))</formula>
    </cfRule>
    <cfRule type="containsText" priority="110" dxfId="1" operator="containsText" text="Alto">
      <formula>NOT(ISERROR(SEARCH("Alto",K9)))</formula>
    </cfRule>
    <cfRule type="containsText" priority="111" dxfId="0" operator="containsText" text="Moderado">
      <formula>NOT(ISERROR(SEARCH("Moderado",K9)))</formula>
    </cfRule>
    <cfRule type="containsText" priority="112" dxfId="357" operator="containsText" text="Bajo">
      <formula>NOT(ISERROR(SEARCH("Bajo",K9)))</formula>
    </cfRule>
  </conditionalFormatting>
  <conditionalFormatting sqref="K10 R10">
    <cfRule type="containsText" priority="105" dxfId="2" operator="containsText" text="Extremo">
      <formula>NOT(ISERROR(SEARCH("Extremo",K10)))</formula>
    </cfRule>
    <cfRule type="containsText" priority="106" dxfId="1" operator="containsText" text="Alto">
      <formula>NOT(ISERROR(SEARCH("Alto",K10)))</formula>
    </cfRule>
    <cfRule type="containsText" priority="107" dxfId="0" operator="containsText" text="Moderado">
      <formula>NOT(ISERROR(SEARCH("Moderado",K10)))</formula>
    </cfRule>
    <cfRule type="containsText" priority="108" dxfId="357" operator="containsText" text="Bajo">
      <formula>NOT(ISERROR(SEARCH("Bajo",K10)))</formula>
    </cfRule>
  </conditionalFormatting>
  <conditionalFormatting sqref="K12 R12">
    <cfRule type="containsText" priority="101" dxfId="2" operator="containsText" text="Extremo">
      <formula>NOT(ISERROR(SEARCH("Extremo",K12)))</formula>
    </cfRule>
    <cfRule type="containsText" priority="102" dxfId="1" operator="containsText" text="Alto">
      <formula>NOT(ISERROR(SEARCH("Alto",K12)))</formula>
    </cfRule>
    <cfRule type="containsText" priority="103" dxfId="0" operator="containsText" text="Moderado">
      <formula>NOT(ISERROR(SEARCH("Moderado",K12)))</formula>
    </cfRule>
    <cfRule type="containsText" priority="104" dxfId="357" operator="containsText" text="Bajo">
      <formula>NOT(ISERROR(SEARCH("Bajo",K12)))</formula>
    </cfRule>
  </conditionalFormatting>
  <conditionalFormatting sqref="K11 R11">
    <cfRule type="containsText" priority="97" dxfId="2" operator="containsText" text="Extremo">
      <formula>NOT(ISERROR(SEARCH("Extremo",K11)))</formula>
    </cfRule>
    <cfRule type="containsText" priority="98" dxfId="1" operator="containsText" text="Alto">
      <formula>NOT(ISERROR(SEARCH("Alto",K11)))</formula>
    </cfRule>
    <cfRule type="containsText" priority="99" dxfId="0" operator="containsText" text="Moderado">
      <formula>NOT(ISERROR(SEARCH("Moderado",K11)))</formula>
    </cfRule>
    <cfRule type="containsText" priority="100" dxfId="357" operator="containsText" text="Bajo">
      <formula>NOT(ISERROR(SEARCH("Bajo",K11)))</formula>
    </cfRule>
  </conditionalFormatting>
  <conditionalFormatting sqref="K13 R13">
    <cfRule type="containsText" priority="93" dxfId="2" operator="containsText" text="Extremo">
      <formula>NOT(ISERROR(SEARCH("Extremo",K13)))</formula>
    </cfRule>
    <cfRule type="containsText" priority="94" dxfId="1" operator="containsText" text="Alto">
      <formula>NOT(ISERROR(SEARCH("Alto",K13)))</formula>
    </cfRule>
    <cfRule type="containsText" priority="95" dxfId="0" operator="containsText" text="Moderado">
      <formula>NOT(ISERROR(SEARCH("Moderado",K13)))</formula>
    </cfRule>
    <cfRule type="containsText" priority="96" dxfId="357" operator="containsText" text="Bajo">
      <formula>NOT(ISERROR(SEARCH("Bajo",K13)))</formula>
    </cfRule>
  </conditionalFormatting>
  <conditionalFormatting sqref="K64:K66 R64:R66">
    <cfRule type="containsText" priority="89" dxfId="2" operator="containsText" text="Extremo">
      <formula>NOT(ISERROR(SEARCH("Extremo",K64)))</formula>
    </cfRule>
    <cfRule type="containsText" priority="90" dxfId="1" operator="containsText" text="Alto">
      <formula>NOT(ISERROR(SEARCH("Alto",K64)))</formula>
    </cfRule>
    <cfRule type="containsText" priority="91" dxfId="0" operator="containsText" text="Moderado">
      <formula>NOT(ISERROR(SEARCH("Moderado",K64)))</formula>
    </cfRule>
    <cfRule type="containsText" priority="92" dxfId="357" operator="containsText" text="Bajo">
      <formula>NOT(ISERROR(SEARCH("Bajo",K64)))</formula>
    </cfRule>
  </conditionalFormatting>
  <conditionalFormatting sqref="K17:K18">
    <cfRule type="containsText" priority="85" dxfId="2" operator="containsText" text="Extremo">
      <formula>NOT(ISERROR(SEARCH("Extremo",K17)))</formula>
    </cfRule>
    <cfRule type="containsText" priority="86" dxfId="1" operator="containsText" text="Alto">
      <formula>NOT(ISERROR(SEARCH("Alto",K17)))</formula>
    </cfRule>
    <cfRule type="containsText" priority="87" dxfId="0" operator="containsText" text="Moderado">
      <formula>NOT(ISERROR(SEARCH("Moderado",K17)))</formula>
    </cfRule>
    <cfRule type="containsText" priority="88" dxfId="357" operator="containsText" text="Bajo">
      <formula>NOT(ISERROR(SEARCH("Bajo",K17)))</formula>
    </cfRule>
  </conditionalFormatting>
  <conditionalFormatting sqref="K19">
    <cfRule type="containsText" priority="81" dxfId="2" operator="containsText" text="Extremo">
      <formula>NOT(ISERROR(SEARCH("Extremo",K19)))</formula>
    </cfRule>
    <cfRule type="containsText" priority="82" dxfId="1" operator="containsText" text="Alto">
      <formula>NOT(ISERROR(SEARCH("Alto",K19)))</formula>
    </cfRule>
    <cfRule type="containsText" priority="83" dxfId="0" operator="containsText" text="Moderado">
      <formula>NOT(ISERROR(SEARCH("Moderado",K19)))</formula>
    </cfRule>
    <cfRule type="containsText" priority="84" dxfId="357" operator="containsText" text="Bajo">
      <formula>NOT(ISERROR(SEARCH("Bajo",K19)))</formula>
    </cfRule>
  </conditionalFormatting>
  <conditionalFormatting sqref="K20">
    <cfRule type="containsText" priority="77" dxfId="2" operator="containsText" text="Extremo">
      <formula>NOT(ISERROR(SEARCH("Extremo",K20)))</formula>
    </cfRule>
    <cfRule type="containsText" priority="78" dxfId="1" operator="containsText" text="Alto">
      <formula>NOT(ISERROR(SEARCH("Alto",K20)))</formula>
    </cfRule>
    <cfRule type="containsText" priority="79" dxfId="0" operator="containsText" text="Moderado">
      <formula>NOT(ISERROR(SEARCH("Moderado",K20)))</formula>
    </cfRule>
    <cfRule type="containsText" priority="80" dxfId="357" operator="containsText" text="Bajo">
      <formula>NOT(ISERROR(SEARCH("Bajo",K20)))</formula>
    </cfRule>
  </conditionalFormatting>
  <conditionalFormatting sqref="R17:R20">
    <cfRule type="containsText" priority="73" dxfId="2" operator="containsText" text="Extremo">
      <formula>NOT(ISERROR(SEARCH("Extremo",R17)))</formula>
    </cfRule>
    <cfRule type="containsText" priority="74" dxfId="1" operator="containsText" text="Alto">
      <formula>NOT(ISERROR(SEARCH("Alto",R17)))</formula>
    </cfRule>
    <cfRule type="containsText" priority="75" dxfId="0" operator="containsText" text="Moderado">
      <formula>NOT(ISERROR(SEARCH("Moderado",R17)))</formula>
    </cfRule>
    <cfRule type="containsText" priority="76" dxfId="357" operator="containsText" text="Bajo">
      <formula>NOT(ISERROR(SEARCH("Bajo",R17)))</formula>
    </cfRule>
  </conditionalFormatting>
  <conditionalFormatting sqref="K21">
    <cfRule type="containsText" priority="69" dxfId="2" operator="containsText" text="Extremo">
      <formula>NOT(ISERROR(SEARCH("Extremo",K21)))</formula>
    </cfRule>
    <cfRule type="containsText" priority="70" dxfId="1" operator="containsText" text="Alto">
      <formula>NOT(ISERROR(SEARCH("Alto",K21)))</formula>
    </cfRule>
    <cfRule type="containsText" priority="71" dxfId="0" operator="containsText" text="Moderado">
      <formula>NOT(ISERROR(SEARCH("Moderado",K21)))</formula>
    </cfRule>
    <cfRule type="containsText" priority="72" dxfId="357" operator="containsText" text="Bajo">
      <formula>NOT(ISERROR(SEARCH("Bajo",K21)))</formula>
    </cfRule>
  </conditionalFormatting>
  <conditionalFormatting sqref="K22:K23">
    <cfRule type="containsText" priority="65" dxfId="2" operator="containsText" text="Extremo">
      <formula>NOT(ISERROR(SEARCH("Extremo",K22)))</formula>
    </cfRule>
    <cfRule type="containsText" priority="66" dxfId="1" operator="containsText" text="Alto">
      <formula>NOT(ISERROR(SEARCH("Alto",K22)))</formula>
    </cfRule>
    <cfRule type="containsText" priority="67" dxfId="0" operator="containsText" text="Moderado">
      <formula>NOT(ISERROR(SEARCH("Moderado",K22)))</formula>
    </cfRule>
    <cfRule type="containsText" priority="68" dxfId="357" operator="containsText" text="Bajo">
      <formula>NOT(ISERROR(SEARCH("Bajo",K22)))</formula>
    </cfRule>
  </conditionalFormatting>
  <conditionalFormatting sqref="R21:R23">
    <cfRule type="containsText" priority="61" dxfId="2" operator="containsText" text="Extremo">
      <formula>NOT(ISERROR(SEARCH("Extremo",R21)))</formula>
    </cfRule>
    <cfRule type="containsText" priority="62" dxfId="1" operator="containsText" text="Alto">
      <formula>NOT(ISERROR(SEARCH("Alto",R21)))</formula>
    </cfRule>
    <cfRule type="containsText" priority="63" dxfId="0" operator="containsText" text="Moderado">
      <formula>NOT(ISERROR(SEARCH("Moderado",R21)))</formula>
    </cfRule>
    <cfRule type="containsText" priority="64" dxfId="357" operator="containsText" text="Bajo">
      <formula>NOT(ISERROR(SEARCH("Bajo",R21)))</formula>
    </cfRule>
  </conditionalFormatting>
  <conditionalFormatting sqref="R27:R29">
    <cfRule type="containsText" priority="57" dxfId="2" operator="containsText" text="Extremo">
      <formula>NOT(ISERROR(SEARCH("Extremo",R27)))</formula>
    </cfRule>
    <cfRule type="containsText" priority="58" dxfId="1" operator="containsText" text="Alto">
      <formula>NOT(ISERROR(SEARCH("Alto",R27)))</formula>
    </cfRule>
    <cfRule type="containsText" priority="59" dxfId="0" operator="containsText" text="Moderado">
      <formula>NOT(ISERROR(SEARCH("Moderado",R27)))</formula>
    </cfRule>
    <cfRule type="containsText" priority="60" dxfId="357" operator="containsText" text="Bajo">
      <formula>NOT(ISERROR(SEARCH("Bajo",R27)))</formula>
    </cfRule>
  </conditionalFormatting>
  <conditionalFormatting sqref="K27">
    <cfRule type="containsText" priority="53" dxfId="2" operator="containsText" text="Extremo">
      <formula>NOT(ISERROR(SEARCH("Extremo",K27)))</formula>
    </cfRule>
    <cfRule type="containsText" priority="54" dxfId="1" operator="containsText" text="Alto">
      <formula>NOT(ISERROR(SEARCH("Alto",K27)))</formula>
    </cfRule>
    <cfRule type="containsText" priority="55" dxfId="0" operator="containsText" text="Moderado">
      <formula>NOT(ISERROR(SEARCH("Moderado",K27)))</formula>
    </cfRule>
    <cfRule type="containsText" priority="56" dxfId="357" operator="containsText" text="Bajo">
      <formula>NOT(ISERROR(SEARCH("Bajo",K27)))</formula>
    </cfRule>
  </conditionalFormatting>
  <conditionalFormatting sqref="K28">
    <cfRule type="containsText" priority="49" dxfId="2" operator="containsText" text="Extremo">
      <formula>NOT(ISERROR(SEARCH("Extremo",K28)))</formula>
    </cfRule>
    <cfRule type="containsText" priority="50" dxfId="1" operator="containsText" text="Alto">
      <formula>NOT(ISERROR(SEARCH("Alto",K28)))</formula>
    </cfRule>
    <cfRule type="containsText" priority="51" dxfId="0" operator="containsText" text="Moderado">
      <formula>NOT(ISERROR(SEARCH("Moderado",K28)))</formula>
    </cfRule>
    <cfRule type="containsText" priority="52" dxfId="357" operator="containsText" text="Bajo">
      <formula>NOT(ISERROR(SEARCH("Bajo",K28)))</formula>
    </cfRule>
  </conditionalFormatting>
  <conditionalFormatting sqref="K29">
    <cfRule type="containsText" priority="45" dxfId="2" operator="containsText" text="Extremo">
      <formula>NOT(ISERROR(SEARCH("Extremo",K29)))</formula>
    </cfRule>
    <cfRule type="containsText" priority="46" dxfId="1" operator="containsText" text="Alto">
      <formula>NOT(ISERROR(SEARCH("Alto",K29)))</formula>
    </cfRule>
    <cfRule type="containsText" priority="47" dxfId="0" operator="containsText" text="Moderado">
      <formula>NOT(ISERROR(SEARCH("Moderado",K29)))</formula>
    </cfRule>
    <cfRule type="containsText" priority="48" dxfId="357" operator="containsText" text="Bajo">
      <formula>NOT(ISERROR(SEARCH("Bajo",K29)))</formula>
    </cfRule>
  </conditionalFormatting>
  <conditionalFormatting sqref="K61 R61:R62">
    <cfRule type="containsText" priority="41" dxfId="2" operator="containsText" text="Extremo">
      <formula>NOT(ISERROR(SEARCH("Extremo",K61)))</formula>
    </cfRule>
    <cfRule type="containsText" priority="42" dxfId="1" operator="containsText" text="Alto">
      <formula>NOT(ISERROR(SEARCH("Alto",K61)))</formula>
    </cfRule>
    <cfRule type="containsText" priority="43" dxfId="0" operator="containsText" text="Moderado">
      <formula>NOT(ISERROR(SEARCH("Moderado",K61)))</formula>
    </cfRule>
    <cfRule type="containsText" priority="44" dxfId="357" operator="containsText" text="Bajo">
      <formula>NOT(ISERROR(SEARCH("Bajo",K61)))</formula>
    </cfRule>
  </conditionalFormatting>
  <conditionalFormatting sqref="K62">
    <cfRule type="containsText" priority="37" dxfId="2" operator="containsText" text="Extremo">
      <formula>NOT(ISERROR(SEARCH("Extremo",K62)))</formula>
    </cfRule>
    <cfRule type="containsText" priority="38" dxfId="1" operator="containsText" text="Alto">
      <formula>NOT(ISERROR(SEARCH("Alto",K62)))</formula>
    </cfRule>
    <cfRule type="containsText" priority="39" dxfId="0" operator="containsText" text="Moderado">
      <formula>NOT(ISERROR(SEARCH("Moderado",K62)))</formula>
    </cfRule>
    <cfRule type="containsText" priority="40" dxfId="357" operator="containsText" text="Bajo">
      <formula>NOT(ISERROR(SEARCH("Bajo",K62)))</formula>
    </cfRule>
  </conditionalFormatting>
  <conditionalFormatting sqref="K63 R63">
    <cfRule type="containsText" priority="33" dxfId="2" operator="containsText" text="Extremo">
      <formula>NOT(ISERROR(SEARCH("Extremo",K63)))</formula>
    </cfRule>
    <cfRule type="containsText" priority="34" dxfId="1" operator="containsText" text="Alto">
      <formula>NOT(ISERROR(SEARCH("Alto",K63)))</formula>
    </cfRule>
    <cfRule type="containsText" priority="35" dxfId="0" operator="containsText" text="Moderado">
      <formula>NOT(ISERROR(SEARCH("Moderado",K63)))</formula>
    </cfRule>
    <cfRule type="containsText" priority="36" dxfId="357" operator="containsText" text="Bajo">
      <formula>NOT(ISERROR(SEARCH("Bajo",K63)))</formula>
    </cfRule>
  </conditionalFormatting>
  <conditionalFormatting sqref="K24">
    <cfRule type="containsText" priority="21" dxfId="2" operator="containsText" text="Extremo">
      <formula>NOT(ISERROR(SEARCH("Extremo",K24)))</formula>
    </cfRule>
    <cfRule type="containsText" priority="22" dxfId="1" operator="containsText" text="Alto">
      <formula>NOT(ISERROR(SEARCH("Alto",K24)))</formula>
    </cfRule>
    <cfRule type="containsText" priority="23" dxfId="0" operator="containsText" text="Moderado">
      <formula>NOT(ISERROR(SEARCH("Moderado",K24)))</formula>
    </cfRule>
    <cfRule type="containsText" priority="24" dxfId="357" operator="containsText" text="Bajo">
      <formula>NOT(ISERROR(SEARCH("Bajo",K24)))</formula>
    </cfRule>
  </conditionalFormatting>
  <conditionalFormatting sqref="R24">
    <cfRule type="containsText" priority="17" dxfId="2" operator="containsText" text="Extremo">
      <formula>NOT(ISERROR(SEARCH("Extremo",R24)))</formula>
    </cfRule>
    <cfRule type="containsText" priority="18" dxfId="1" operator="containsText" text="Alto">
      <formula>NOT(ISERROR(SEARCH("Alto",R24)))</formula>
    </cfRule>
    <cfRule type="containsText" priority="19" dxfId="0" operator="containsText" text="Moderado">
      <formula>NOT(ISERROR(SEARCH("Moderado",R24)))</formula>
    </cfRule>
    <cfRule type="containsText" priority="20" dxfId="357" operator="containsText" text="Bajo">
      <formula>NOT(ISERROR(SEARCH("Bajo",R24)))</formula>
    </cfRule>
  </conditionalFormatting>
  <conditionalFormatting sqref="K25">
    <cfRule type="containsText" priority="13" dxfId="2" operator="containsText" text="Extremo">
      <formula>NOT(ISERROR(SEARCH("Extremo",K25)))</formula>
    </cfRule>
    <cfRule type="containsText" priority="14" dxfId="1" operator="containsText" text="Alto">
      <formula>NOT(ISERROR(SEARCH("Alto",K25)))</formula>
    </cfRule>
    <cfRule type="containsText" priority="15" dxfId="0" operator="containsText" text="Moderado">
      <formula>NOT(ISERROR(SEARCH("Moderado",K25)))</formula>
    </cfRule>
    <cfRule type="containsText" priority="16" dxfId="357" operator="containsText" text="Bajo">
      <formula>NOT(ISERROR(SEARCH("Bajo",K25)))</formula>
    </cfRule>
  </conditionalFormatting>
  <conditionalFormatting sqref="K26">
    <cfRule type="containsText" priority="9" dxfId="2" operator="containsText" text="Extremo">
      <formula>NOT(ISERROR(SEARCH("Extremo",K26)))</formula>
    </cfRule>
    <cfRule type="containsText" priority="10" dxfId="1" operator="containsText" text="Alto">
      <formula>NOT(ISERROR(SEARCH("Alto",K26)))</formula>
    </cfRule>
    <cfRule type="containsText" priority="11" dxfId="0" operator="containsText" text="Moderado">
      <formula>NOT(ISERROR(SEARCH("Moderado",K26)))</formula>
    </cfRule>
    <cfRule type="containsText" priority="12" dxfId="357" operator="containsText" text="Bajo">
      <formula>NOT(ISERROR(SEARCH("Bajo",K26)))</formula>
    </cfRule>
  </conditionalFormatting>
  <conditionalFormatting sqref="R25">
    <cfRule type="containsText" priority="5" dxfId="2" operator="containsText" text="Extremo">
      <formula>NOT(ISERROR(SEARCH("Extremo",R25)))</formula>
    </cfRule>
    <cfRule type="containsText" priority="6" dxfId="1" operator="containsText" text="Alto">
      <formula>NOT(ISERROR(SEARCH("Alto",R25)))</formula>
    </cfRule>
    <cfRule type="containsText" priority="7" dxfId="0" operator="containsText" text="Moderado">
      <formula>NOT(ISERROR(SEARCH("Moderado",R25)))</formula>
    </cfRule>
    <cfRule type="containsText" priority="8" dxfId="357" operator="containsText" text="Bajo">
      <formula>NOT(ISERROR(SEARCH("Bajo",R25)))</formula>
    </cfRule>
  </conditionalFormatting>
  <conditionalFormatting sqref="R26">
    <cfRule type="containsText" priority="1" dxfId="2" operator="containsText" text="Extremo">
      <formula>NOT(ISERROR(SEARCH("Extremo",R26)))</formula>
    </cfRule>
    <cfRule type="containsText" priority="2" dxfId="1" operator="containsText" text="Alto">
      <formula>NOT(ISERROR(SEARCH("Alto",R26)))</formula>
    </cfRule>
    <cfRule type="containsText" priority="3" dxfId="0" operator="containsText" text="Moderado">
      <formula>NOT(ISERROR(SEARCH("Moderado",R26)))</formula>
    </cfRule>
    <cfRule type="containsText" priority="4" dxfId="357" operator="containsText" text="Bajo">
      <formula>NOT(ISERROR(SEARCH("Bajo",R26)))</formula>
    </cfRule>
  </conditionalFormatting>
  <dataValidations count="5">
    <dataValidation type="list" allowBlank="1" showInputMessage="1" showErrorMessage="1" sqref="F63 M63">
      <formula1>$BF$1:$BF$6</formula1>
    </dataValidation>
    <dataValidation type="list" allowBlank="1" showInputMessage="1" showErrorMessage="1" sqref="H63 O63">
      <formula1>$BG$1:$BG$4</formula1>
    </dataValidation>
    <dataValidation type="list" allowBlank="1" showInputMessage="1" showErrorMessage="1" sqref="M64:M66 F6:F62 M6:M62 F64:F66">
      <formula1>$BI$1:$BI$6</formula1>
    </dataValidation>
    <dataValidation type="list" allowBlank="1" showInputMessage="1" showErrorMessage="1" sqref="O64:O66 H6:H62 O6:O62 H64:H66">
      <formula1>$BJ$1:$BJ$4</formula1>
    </dataValidation>
    <dataValidation type="list" allowBlank="1" showInputMessage="1" showErrorMessage="1" sqref="Z7:AB7">
      <formula1>"SI,NO,NA"</formula1>
    </dataValidation>
  </dataValidations>
  <hyperlinks>
    <hyperlink ref="W8"/>
    <hyperlink ref="W49" r:id="rId1" display="\\intranet\RepGContratos\Documentos compartidos\2017"/>
    <hyperlink ref="W7" r:id="rId2" display="http://www.supersociedades.gov.co/superintendencia/normatividad/conceptos/conceptos-juridicos/Paginas/ConceptosJuridicos.aspx"/>
  </hyperlinks>
  <printOptions/>
  <pageMargins left="0.7" right="0.7" top="0.75" bottom="0.75" header="0.3" footer="0.3"/>
  <pageSetup fitToHeight="1" fitToWidth="1" horizontalDpi="600" verticalDpi="600" orientation="landscape" scale="53" r:id="rId6"/>
  <drawing r:id="rId5"/>
  <legacyDrawing r:id="rId4"/>
</worksheet>
</file>

<file path=xl/worksheets/sheet3.xml><?xml version="1.0" encoding="utf-8"?>
<worksheet xmlns="http://schemas.openxmlformats.org/spreadsheetml/2006/main" xmlns:r="http://schemas.openxmlformats.org/officeDocument/2006/relationships">
  <dimension ref="B2:L18"/>
  <sheetViews>
    <sheetView zoomScale="70" zoomScaleNormal="70" zoomScalePageLayoutView="0" workbookViewId="0" topLeftCell="A1">
      <selection activeCell="B7" sqref="B7:B9"/>
    </sheetView>
  </sheetViews>
  <sheetFormatPr defaultColWidth="11.421875" defaultRowHeight="12.75"/>
  <cols>
    <col min="1" max="1" width="1.421875" style="473" customWidth="1"/>
    <col min="2" max="2" width="29.8515625" style="473" customWidth="1"/>
    <col min="3" max="3" width="7.7109375" style="473" customWidth="1"/>
    <col min="4" max="4" width="43.8515625" style="473" customWidth="1"/>
    <col min="5" max="5" width="37.57421875" style="473" customWidth="1"/>
    <col min="6" max="6" width="31.140625" style="473" customWidth="1"/>
    <col min="7" max="8" width="21.00390625" style="473" customWidth="1"/>
    <col min="9" max="9" width="52.421875" style="473" customWidth="1"/>
    <col min="10" max="10" width="46.57421875" style="473" customWidth="1"/>
    <col min="11" max="11" width="15.7109375" style="473" customWidth="1"/>
    <col min="12" max="12" width="22.421875" style="473" customWidth="1"/>
    <col min="13" max="16384" width="11.421875" style="473" customWidth="1"/>
  </cols>
  <sheetData>
    <row r="1" ht="3" customHeight="1" thickBot="1"/>
    <row r="2" spans="2:12" ht="28.5" customHeight="1">
      <c r="B2" s="609" t="s">
        <v>132</v>
      </c>
      <c r="C2" s="610"/>
      <c r="D2" s="610"/>
      <c r="E2" s="610"/>
      <c r="F2" s="610"/>
      <c r="G2" s="610"/>
      <c r="H2" s="610"/>
      <c r="I2" s="610"/>
      <c r="J2" s="610"/>
      <c r="K2" s="610"/>
      <c r="L2" s="611"/>
    </row>
    <row r="3" spans="2:12" ht="27.75" customHeight="1">
      <c r="B3" s="624" t="s">
        <v>124</v>
      </c>
      <c r="C3" s="612" t="s">
        <v>148</v>
      </c>
      <c r="D3" s="612"/>
      <c r="E3" s="612" t="s">
        <v>125</v>
      </c>
      <c r="F3" s="612" t="s">
        <v>0</v>
      </c>
      <c r="G3" s="612" t="s">
        <v>3</v>
      </c>
      <c r="H3" s="612" t="s">
        <v>149</v>
      </c>
      <c r="I3" s="612" t="s">
        <v>686</v>
      </c>
      <c r="J3" s="612" t="s">
        <v>151</v>
      </c>
      <c r="K3" s="612" t="s">
        <v>152</v>
      </c>
      <c r="L3" s="614" t="s">
        <v>153</v>
      </c>
    </row>
    <row r="4" spans="2:12" ht="51.75" customHeight="1" thickBot="1">
      <c r="B4" s="625"/>
      <c r="C4" s="613"/>
      <c r="D4" s="613"/>
      <c r="E4" s="613"/>
      <c r="F4" s="613"/>
      <c r="G4" s="613"/>
      <c r="H4" s="613"/>
      <c r="I4" s="613"/>
      <c r="J4" s="613"/>
      <c r="K4" s="613"/>
      <c r="L4" s="615"/>
    </row>
    <row r="5" spans="2:12" ht="104.25" customHeight="1">
      <c r="B5" s="597" t="s">
        <v>872</v>
      </c>
      <c r="C5" s="474" t="s">
        <v>2</v>
      </c>
      <c r="D5" s="475" t="s">
        <v>873</v>
      </c>
      <c r="E5" s="475" t="s">
        <v>874</v>
      </c>
      <c r="F5" s="476" t="s">
        <v>875</v>
      </c>
      <c r="G5" s="477">
        <v>43131</v>
      </c>
      <c r="H5" s="477">
        <v>43126</v>
      </c>
      <c r="I5" s="478" t="s">
        <v>1026</v>
      </c>
      <c r="J5" s="479" t="s">
        <v>1027</v>
      </c>
      <c r="K5" s="480">
        <v>1</v>
      </c>
      <c r="L5" s="481" t="s">
        <v>765</v>
      </c>
    </row>
    <row r="6" spans="2:12" ht="104.25" customHeight="1" thickBot="1">
      <c r="B6" s="599"/>
      <c r="C6" s="482" t="s">
        <v>9</v>
      </c>
      <c r="D6" s="483" t="s">
        <v>876</v>
      </c>
      <c r="E6" s="483" t="s">
        <v>877</v>
      </c>
      <c r="F6" s="484" t="s">
        <v>126</v>
      </c>
      <c r="G6" s="485">
        <v>43131</v>
      </c>
      <c r="H6" s="485">
        <v>43220</v>
      </c>
      <c r="I6" s="486" t="s">
        <v>1028</v>
      </c>
      <c r="J6" s="487" t="s">
        <v>1029</v>
      </c>
      <c r="K6" s="488">
        <v>1</v>
      </c>
      <c r="L6" s="489" t="s">
        <v>765</v>
      </c>
    </row>
    <row r="7" spans="2:12" ht="49.5" customHeight="1">
      <c r="B7" s="616" t="s">
        <v>127</v>
      </c>
      <c r="C7" s="618" t="s">
        <v>163</v>
      </c>
      <c r="D7" s="620" t="s">
        <v>128</v>
      </c>
      <c r="E7" s="622" t="s">
        <v>136</v>
      </c>
      <c r="F7" s="622" t="s">
        <v>133</v>
      </c>
      <c r="G7" s="490">
        <v>43236</v>
      </c>
      <c r="H7" s="490">
        <v>43236</v>
      </c>
      <c r="I7" s="478" t="s">
        <v>1171</v>
      </c>
      <c r="J7" s="491" t="s">
        <v>1172</v>
      </c>
      <c r="K7" s="480">
        <v>0.33333333333333337</v>
      </c>
      <c r="L7" s="481"/>
    </row>
    <row r="8" spans="2:12" ht="49.5" customHeight="1">
      <c r="B8" s="616"/>
      <c r="C8" s="618"/>
      <c r="D8" s="620"/>
      <c r="E8" s="622"/>
      <c r="F8" s="622"/>
      <c r="G8" s="492">
        <v>43387</v>
      </c>
      <c r="H8" s="493"/>
      <c r="I8" s="494"/>
      <c r="J8" s="495"/>
      <c r="K8" s="496"/>
      <c r="L8" s="497"/>
    </row>
    <row r="9" spans="2:12" ht="49.5" customHeight="1" thickBot="1">
      <c r="B9" s="617"/>
      <c r="C9" s="619"/>
      <c r="D9" s="621"/>
      <c r="E9" s="623"/>
      <c r="F9" s="623"/>
      <c r="G9" s="498">
        <v>43481</v>
      </c>
      <c r="H9" s="485"/>
      <c r="I9" s="486"/>
      <c r="J9" s="499"/>
      <c r="K9" s="488"/>
      <c r="L9" s="489"/>
    </row>
    <row r="10" spans="2:12" ht="49.5" customHeight="1">
      <c r="B10" s="597" t="s">
        <v>129</v>
      </c>
      <c r="C10" s="600" t="s">
        <v>5</v>
      </c>
      <c r="D10" s="603" t="s">
        <v>135</v>
      </c>
      <c r="E10" s="603" t="s">
        <v>878</v>
      </c>
      <c r="F10" s="606" t="s">
        <v>875</v>
      </c>
      <c r="G10" s="490">
        <v>43220</v>
      </c>
      <c r="H10" s="490">
        <v>43220</v>
      </c>
      <c r="I10" s="500" t="s">
        <v>1030</v>
      </c>
      <c r="J10" s="479" t="s">
        <v>1027</v>
      </c>
      <c r="K10" s="480">
        <v>0.33333333333333337</v>
      </c>
      <c r="L10" s="481"/>
    </row>
    <row r="11" spans="2:12" ht="49.5" customHeight="1">
      <c r="B11" s="598"/>
      <c r="C11" s="601"/>
      <c r="D11" s="604"/>
      <c r="E11" s="604"/>
      <c r="F11" s="607"/>
      <c r="G11" s="492">
        <v>43343</v>
      </c>
      <c r="H11" s="492">
        <v>43343</v>
      </c>
      <c r="I11" s="500" t="s">
        <v>1030</v>
      </c>
      <c r="J11" s="479" t="s">
        <v>1027</v>
      </c>
      <c r="K11" s="480">
        <v>0.33333333333333337</v>
      </c>
      <c r="L11" s="497"/>
    </row>
    <row r="12" spans="2:12" ht="49.5" customHeight="1" thickBot="1">
      <c r="B12" s="599"/>
      <c r="C12" s="602"/>
      <c r="D12" s="605"/>
      <c r="E12" s="605"/>
      <c r="F12" s="608"/>
      <c r="G12" s="498">
        <v>43465</v>
      </c>
      <c r="H12" s="498"/>
      <c r="I12" s="502"/>
      <c r="J12" s="503"/>
      <c r="K12" s="488"/>
      <c r="L12" s="489"/>
    </row>
    <row r="13" spans="2:12" ht="49.5" customHeight="1">
      <c r="B13" s="597" t="s">
        <v>130</v>
      </c>
      <c r="C13" s="600" t="s">
        <v>6</v>
      </c>
      <c r="D13" s="603" t="s">
        <v>131</v>
      </c>
      <c r="E13" s="603" t="s">
        <v>134</v>
      </c>
      <c r="F13" s="606" t="s">
        <v>8</v>
      </c>
      <c r="G13" s="490">
        <v>43236</v>
      </c>
      <c r="H13" s="490">
        <v>43236</v>
      </c>
      <c r="I13" s="500" t="s">
        <v>1173</v>
      </c>
      <c r="J13" s="491" t="s">
        <v>1172</v>
      </c>
      <c r="K13" s="480">
        <v>0.33333333333333337</v>
      </c>
      <c r="L13" s="481"/>
    </row>
    <row r="14" spans="2:12" ht="49.5" customHeight="1">
      <c r="B14" s="598"/>
      <c r="C14" s="601"/>
      <c r="D14" s="604"/>
      <c r="E14" s="604"/>
      <c r="F14" s="607"/>
      <c r="G14" s="492">
        <v>43387</v>
      </c>
      <c r="H14" s="492"/>
      <c r="I14" s="501"/>
      <c r="J14" s="504"/>
      <c r="K14" s="504"/>
      <c r="L14" s="505"/>
    </row>
    <row r="15" spans="2:12" ht="49.5" customHeight="1" thickBot="1">
      <c r="B15" s="599"/>
      <c r="C15" s="602"/>
      <c r="D15" s="605"/>
      <c r="E15" s="605"/>
      <c r="F15" s="608"/>
      <c r="G15" s="498">
        <v>43481</v>
      </c>
      <c r="H15" s="498"/>
      <c r="I15" s="502"/>
      <c r="J15" s="506"/>
      <c r="K15" s="506"/>
      <c r="L15" s="507"/>
    </row>
    <row r="18" ht="12.75">
      <c r="J18" s="508"/>
    </row>
  </sheetData>
  <sheetProtection/>
  <mergeCells count="27">
    <mergeCell ref="J3:J4"/>
    <mergeCell ref="B3:B4"/>
    <mergeCell ref="C3:D4"/>
    <mergeCell ref="E3:E4"/>
    <mergeCell ref="F3:F4"/>
    <mergeCell ref="G3:G4"/>
    <mergeCell ref="H3:H4"/>
    <mergeCell ref="B2:L2"/>
    <mergeCell ref="K3:K4"/>
    <mergeCell ref="L3:L4"/>
    <mergeCell ref="B5:B6"/>
    <mergeCell ref="B7:B9"/>
    <mergeCell ref="C7:C9"/>
    <mergeCell ref="D7:D9"/>
    <mergeCell ref="E7:E9"/>
    <mergeCell ref="F7:F9"/>
    <mergeCell ref="I3:I4"/>
    <mergeCell ref="B10:B12"/>
    <mergeCell ref="C10:C12"/>
    <mergeCell ref="D10:D12"/>
    <mergeCell ref="E10:E12"/>
    <mergeCell ref="F10:F12"/>
    <mergeCell ref="B13:B15"/>
    <mergeCell ref="C13:C15"/>
    <mergeCell ref="D13:D15"/>
    <mergeCell ref="E13:E15"/>
    <mergeCell ref="F13:F15"/>
  </mergeCells>
  <hyperlinks>
    <hyperlink ref="J7" r:id="rId1" display="https://www.supersociedades.gov.co/Servicio_Ciudadano/anticorrupcion_atencion_ciudadano/Paginas/default.aspx"/>
    <hyperlink ref="J13" r:id="rId2" display="https://www.supersociedades.gov.co/Servicio_Ciudadano/anticorrupcion_atencion_ciudadano/Paginas/default.aspx"/>
  </hyperlinks>
  <printOptions/>
  <pageMargins left="0.7" right="0.7" top="0.75" bottom="0.75" header="0.3" footer="0.3"/>
  <pageSetup horizontalDpi="600" verticalDpi="600" orientation="portrait" r:id="rId3"/>
</worksheet>
</file>

<file path=xl/worksheets/sheet4.xml><?xml version="1.0" encoding="utf-8"?>
<worksheet xmlns="http://schemas.openxmlformats.org/spreadsheetml/2006/main" xmlns:r="http://schemas.openxmlformats.org/officeDocument/2006/relationships">
  <dimension ref="B1:AE95"/>
  <sheetViews>
    <sheetView showGridLines="0" zoomScale="80" zoomScaleNormal="80" zoomScalePageLayoutView="0" workbookViewId="0" topLeftCell="A1">
      <pane xSplit="2" ySplit="5" topLeftCell="C22" activePane="bottomRight" state="frozen"/>
      <selection pane="topLeft" activeCell="A1" sqref="A1"/>
      <selection pane="topRight" activeCell="C1" sqref="C1"/>
      <selection pane="bottomLeft" activeCell="A6" sqref="A6"/>
      <selection pane="bottomRight" activeCell="L4" sqref="L4:L5"/>
    </sheetView>
  </sheetViews>
  <sheetFormatPr defaultColWidth="11.421875" defaultRowHeight="12.75"/>
  <cols>
    <col min="1" max="1" width="1.421875" style="0" customWidth="1"/>
    <col min="2" max="2" width="49.28125" style="0" customWidth="1"/>
    <col min="3" max="3" width="37.00390625" style="0" customWidth="1"/>
    <col min="4" max="4" width="37.28125" style="0" customWidth="1"/>
    <col min="5" max="5" width="32.8515625" style="0" customWidth="1"/>
    <col min="6" max="6" width="16.28125" style="0" hidden="1" customWidth="1"/>
    <col min="7" max="7" width="17.28125" style="0" hidden="1" customWidth="1"/>
    <col min="8" max="8" width="13.7109375" style="0" hidden="1" customWidth="1"/>
    <col min="9" max="9" width="16.57421875" style="0" hidden="1" customWidth="1"/>
    <col min="10" max="10" width="15.421875" style="0" hidden="1" customWidth="1"/>
    <col min="11" max="11" width="14.00390625" style="0" hidden="1" customWidth="1"/>
    <col min="12" max="12" width="45.140625" style="1" customWidth="1"/>
    <col min="13" max="18" width="15.7109375" style="0" customWidth="1"/>
    <col min="19" max="19" width="15.7109375" style="42" customWidth="1"/>
    <col min="20" max="20" width="51.421875" style="0" customWidth="1"/>
    <col min="21" max="21" width="50.00390625" style="0" customWidth="1"/>
    <col min="22" max="22" width="31.421875" style="0" customWidth="1"/>
    <col min="23" max="23" width="91.8515625" style="0" customWidth="1"/>
    <col min="24" max="24" width="37.57421875" style="0" customWidth="1"/>
    <col min="25" max="25" width="25.28125" style="42" customWidth="1"/>
    <col min="26" max="26" width="23.8515625" style="0" customWidth="1"/>
    <col min="27" max="27" width="21.00390625" style="0" customWidth="1"/>
    <col min="28" max="28" width="26.8515625" style="0" customWidth="1"/>
    <col min="29" max="29" width="49.7109375" style="0" customWidth="1"/>
  </cols>
  <sheetData>
    <row r="1" spans="2:29" ht="13.5" thickBot="1">
      <c r="B1" s="305"/>
      <c r="C1" s="305"/>
      <c r="D1" s="305"/>
      <c r="E1" s="305"/>
      <c r="F1" s="305"/>
      <c r="G1" s="305"/>
      <c r="H1" s="305"/>
      <c r="I1" s="305"/>
      <c r="J1" s="305"/>
      <c r="K1" s="305"/>
      <c r="L1" s="537"/>
      <c r="M1" s="305"/>
      <c r="N1" s="305"/>
      <c r="O1" s="305"/>
      <c r="P1" s="305"/>
      <c r="Q1" s="305"/>
      <c r="R1" s="305"/>
      <c r="S1" s="371"/>
      <c r="T1" s="305"/>
      <c r="U1" s="305"/>
      <c r="V1" s="305"/>
      <c r="W1" s="305"/>
      <c r="X1" s="305"/>
      <c r="Y1" s="371"/>
      <c r="Z1" s="305"/>
      <c r="AA1" s="305"/>
      <c r="AB1" s="305"/>
      <c r="AC1" s="305"/>
    </row>
    <row r="2" spans="2:29" ht="24" customHeight="1">
      <c r="B2" s="669" t="s">
        <v>231</v>
      </c>
      <c r="C2" s="670"/>
      <c r="D2" s="670"/>
      <c r="E2" s="670"/>
      <c r="F2" s="670"/>
      <c r="G2" s="670"/>
      <c r="H2" s="670"/>
      <c r="I2" s="670"/>
      <c r="J2" s="670"/>
      <c r="K2" s="670"/>
      <c r="L2" s="670"/>
      <c r="M2" s="670"/>
      <c r="N2" s="670"/>
      <c r="O2" s="670"/>
      <c r="P2" s="670"/>
      <c r="Q2" s="670"/>
      <c r="R2" s="670"/>
      <c r="S2" s="670"/>
      <c r="T2" s="670"/>
      <c r="U2" s="670"/>
      <c r="V2" s="670"/>
      <c r="W2" s="670"/>
      <c r="X2" s="670"/>
      <c r="Y2" s="670"/>
      <c r="Z2" s="670"/>
      <c r="AA2" s="670"/>
      <c r="AB2" s="670"/>
      <c r="AC2" s="671"/>
    </row>
    <row r="3" spans="2:29" ht="13.5" customHeight="1">
      <c r="B3" s="672" t="s">
        <v>232</v>
      </c>
      <c r="C3" s="673" t="s">
        <v>233</v>
      </c>
      <c r="D3" s="673" t="s">
        <v>234</v>
      </c>
      <c r="E3" s="673" t="s">
        <v>235</v>
      </c>
      <c r="F3" s="674" t="s">
        <v>236</v>
      </c>
      <c r="G3" s="674"/>
      <c r="H3" s="674"/>
      <c r="I3" s="674"/>
      <c r="J3" s="674"/>
      <c r="K3" s="674"/>
      <c r="L3" s="674" t="s">
        <v>237</v>
      </c>
      <c r="M3" s="674"/>
      <c r="N3" s="674"/>
      <c r="O3" s="674"/>
      <c r="P3" s="674"/>
      <c r="Q3" s="674"/>
      <c r="R3" s="674"/>
      <c r="S3" s="674"/>
      <c r="T3" s="674"/>
      <c r="U3" s="674"/>
      <c r="V3" s="681" t="s">
        <v>238</v>
      </c>
      <c r="W3" s="681" t="s">
        <v>239</v>
      </c>
      <c r="X3" s="681" t="s">
        <v>0</v>
      </c>
      <c r="Y3" s="681" t="s">
        <v>673</v>
      </c>
      <c r="Z3" s="673" t="s">
        <v>761</v>
      </c>
      <c r="AA3" s="673" t="s">
        <v>762</v>
      </c>
      <c r="AB3" s="673" t="s">
        <v>763</v>
      </c>
      <c r="AC3" s="675" t="s">
        <v>11</v>
      </c>
    </row>
    <row r="4" spans="2:29" ht="12.75">
      <c r="B4" s="672"/>
      <c r="C4" s="673"/>
      <c r="D4" s="673"/>
      <c r="E4" s="673"/>
      <c r="F4" s="674" t="s">
        <v>240</v>
      </c>
      <c r="G4" s="674"/>
      <c r="H4" s="674"/>
      <c r="I4" s="674"/>
      <c r="J4" s="674"/>
      <c r="K4" s="674"/>
      <c r="L4" s="673" t="s">
        <v>241</v>
      </c>
      <c r="M4" s="674" t="s">
        <v>242</v>
      </c>
      <c r="N4" s="674"/>
      <c r="O4" s="674"/>
      <c r="P4" s="674"/>
      <c r="Q4" s="674"/>
      <c r="R4" s="674"/>
      <c r="S4" s="674" t="s">
        <v>243</v>
      </c>
      <c r="T4" s="674"/>
      <c r="U4" s="674"/>
      <c r="V4" s="681"/>
      <c r="W4" s="681"/>
      <c r="X4" s="681"/>
      <c r="Y4" s="681"/>
      <c r="Z4" s="673"/>
      <c r="AA4" s="673"/>
      <c r="AB4" s="673"/>
      <c r="AC4" s="675"/>
    </row>
    <row r="5" spans="2:29" ht="25.5">
      <c r="B5" s="672"/>
      <c r="C5" s="673"/>
      <c r="D5" s="673"/>
      <c r="E5" s="673"/>
      <c r="F5" s="407" t="s">
        <v>244</v>
      </c>
      <c r="G5" s="407" t="s">
        <v>245</v>
      </c>
      <c r="H5" s="407" t="s">
        <v>246</v>
      </c>
      <c r="I5" s="407" t="s">
        <v>247</v>
      </c>
      <c r="J5" s="407" t="s">
        <v>248</v>
      </c>
      <c r="K5" s="407" t="s">
        <v>249</v>
      </c>
      <c r="L5" s="673"/>
      <c r="M5" s="407" t="s">
        <v>244</v>
      </c>
      <c r="N5" s="407" t="s">
        <v>245</v>
      </c>
      <c r="O5" s="407" t="s">
        <v>246</v>
      </c>
      <c r="P5" s="407" t="s">
        <v>247</v>
      </c>
      <c r="Q5" s="407" t="s">
        <v>248</v>
      </c>
      <c r="R5" s="407" t="s">
        <v>249</v>
      </c>
      <c r="S5" s="407" t="s">
        <v>250</v>
      </c>
      <c r="T5" s="407" t="s">
        <v>239</v>
      </c>
      <c r="U5" s="407" t="s">
        <v>251</v>
      </c>
      <c r="V5" s="681"/>
      <c r="W5" s="681"/>
      <c r="X5" s="681"/>
      <c r="Y5" s="681"/>
      <c r="Z5" s="673"/>
      <c r="AA5" s="673"/>
      <c r="AB5" s="673"/>
      <c r="AC5" s="675"/>
    </row>
    <row r="6" spans="2:29" ht="99" customHeight="1">
      <c r="B6" s="640" t="s">
        <v>581</v>
      </c>
      <c r="C6" s="408" t="s">
        <v>252</v>
      </c>
      <c r="D6" s="408" t="s">
        <v>253</v>
      </c>
      <c r="E6" s="408" t="s">
        <v>254</v>
      </c>
      <c r="F6" s="359" t="s">
        <v>255</v>
      </c>
      <c r="G6" s="59">
        <f aca="true" t="shared" si="0" ref="G6:G13">IF(F6=0,"",IF(F6="Rara vez",1,IF(F6="Improbable",2,IF(F6="Posible",3,IF(F6="Probable",4,IF(F6="Casi seguro",5,""))))))</f>
        <v>1</v>
      </c>
      <c r="H6" s="359" t="s">
        <v>256</v>
      </c>
      <c r="I6" s="59">
        <f aca="true" t="shared" si="1" ref="I6:I13">IF(H6=0,"",IF(H6="Moderado",5,IF(H6="Mayor",10,IF(H6="Catastrófico",20,""))))</f>
        <v>20</v>
      </c>
      <c r="J6" s="59">
        <f aca="true" t="shared" si="2" ref="J6:J13">IF(H6="",0,(G6*I6))</f>
        <v>20</v>
      </c>
      <c r="K6" s="365" t="str">
        <f aca="true" t="shared" si="3" ref="K6:K13">IF(J6=0,"",IF(J6&lt;15,"Bajo",IF(AND(J6&gt;=15,J6&lt;30),"Moderado",IF(AND(J6&gt;=30,J6&lt;60),"Alto",IF(J6&gt;=60,"Extremo","")))))</f>
        <v>Moderado</v>
      </c>
      <c r="L6" s="381" t="s">
        <v>258</v>
      </c>
      <c r="M6" s="359" t="s">
        <v>255</v>
      </c>
      <c r="N6" s="59">
        <f aca="true" t="shared" si="4" ref="N6:N13">IF(M6=0,"",IF(M6="Rara vez",1,IF(M6="Improbable",2,IF(M6="Posible",3,IF(M6="Probable",4,IF(M6="Casi seguro",5,""))))))</f>
        <v>1</v>
      </c>
      <c r="O6" s="359" t="s">
        <v>259</v>
      </c>
      <c r="P6" s="59">
        <f aca="true" t="shared" si="5" ref="P6:P13">IF(O6=0,"",IF(O6="Moderado",5,IF(O6="Mayor",10,IF(O6="Catastrófico",20,""))))</f>
        <v>10</v>
      </c>
      <c r="Q6" s="59">
        <f aca="true" t="shared" si="6" ref="Q6:Q13">IF(O6="",0,(N6*P6))</f>
        <v>10</v>
      </c>
      <c r="R6" s="359" t="str">
        <f aca="true" t="shared" si="7" ref="R6:R13">IF(Q6=0,"",IF(Q6&lt;15,"Bajo",IF(AND(Q6&gt;=15,Q6&lt;30),"Moderado",IF(AND(Q6&gt;=30,Q6&lt;60),"Alto",IF(Q6&gt;=60,"Extremo","")))))</f>
        <v>Bajo</v>
      </c>
      <c r="S6" s="359" t="s">
        <v>907</v>
      </c>
      <c r="T6" s="367" t="s">
        <v>262</v>
      </c>
      <c r="U6" s="367" t="s">
        <v>263</v>
      </c>
      <c r="V6" s="324">
        <v>43220</v>
      </c>
      <c r="W6" s="58" t="s">
        <v>764</v>
      </c>
      <c r="X6" s="59" t="s">
        <v>729</v>
      </c>
      <c r="Y6" s="410" t="s">
        <v>674</v>
      </c>
      <c r="Z6" s="200" t="s">
        <v>54</v>
      </c>
      <c r="AA6" s="200" t="s">
        <v>54</v>
      </c>
      <c r="AB6" s="200" t="s">
        <v>765</v>
      </c>
      <c r="AC6" s="415" t="s">
        <v>802</v>
      </c>
    </row>
    <row r="7" spans="2:29" ht="85.5" customHeight="1">
      <c r="B7" s="641"/>
      <c r="C7" s="408" t="s">
        <v>264</v>
      </c>
      <c r="D7" s="408" t="s">
        <v>265</v>
      </c>
      <c r="E7" s="408" t="s">
        <v>266</v>
      </c>
      <c r="F7" s="359" t="s">
        <v>255</v>
      </c>
      <c r="G7" s="59">
        <f t="shared" si="0"/>
        <v>1</v>
      </c>
      <c r="H7" s="359" t="s">
        <v>256</v>
      </c>
      <c r="I7" s="59">
        <f t="shared" si="1"/>
        <v>20</v>
      </c>
      <c r="J7" s="59">
        <f t="shared" si="2"/>
        <v>20</v>
      </c>
      <c r="K7" s="365" t="str">
        <f t="shared" si="3"/>
        <v>Moderado</v>
      </c>
      <c r="L7" s="381" t="s">
        <v>267</v>
      </c>
      <c r="M7" s="359" t="s">
        <v>255</v>
      </c>
      <c r="N7" s="59">
        <f t="shared" si="4"/>
        <v>1</v>
      </c>
      <c r="O7" s="359" t="s">
        <v>259</v>
      </c>
      <c r="P7" s="59">
        <f t="shared" si="5"/>
        <v>10</v>
      </c>
      <c r="Q7" s="59">
        <f t="shared" si="6"/>
        <v>10</v>
      </c>
      <c r="R7" s="359" t="str">
        <f t="shared" si="7"/>
        <v>Bajo</v>
      </c>
      <c r="S7" s="359" t="s">
        <v>300</v>
      </c>
      <c r="T7" s="367" t="s">
        <v>268</v>
      </c>
      <c r="U7" s="367" t="s">
        <v>269</v>
      </c>
      <c r="V7" s="324">
        <v>43220</v>
      </c>
      <c r="W7" s="404" t="s">
        <v>1038</v>
      </c>
      <c r="X7" s="59" t="s">
        <v>760</v>
      </c>
      <c r="Y7" s="410" t="s">
        <v>674</v>
      </c>
      <c r="Z7" s="200" t="s">
        <v>54</v>
      </c>
      <c r="AA7" s="200" t="s">
        <v>54</v>
      </c>
      <c r="AB7" s="200" t="s">
        <v>765</v>
      </c>
      <c r="AC7" s="415" t="s">
        <v>802</v>
      </c>
    </row>
    <row r="8" spans="2:29" ht="206.25" customHeight="1">
      <c r="B8" s="405" t="s">
        <v>582</v>
      </c>
      <c r="C8" s="384" t="s">
        <v>270</v>
      </c>
      <c r="D8" s="384" t="s">
        <v>271</v>
      </c>
      <c r="E8" s="381" t="s">
        <v>266</v>
      </c>
      <c r="F8" s="380" t="s">
        <v>255</v>
      </c>
      <c r="G8" s="410">
        <f t="shared" si="0"/>
        <v>1</v>
      </c>
      <c r="H8" s="380" t="s">
        <v>259</v>
      </c>
      <c r="I8" s="410">
        <f t="shared" si="1"/>
        <v>10</v>
      </c>
      <c r="J8" s="410">
        <f t="shared" si="2"/>
        <v>10</v>
      </c>
      <c r="K8" s="357" t="str">
        <f t="shared" si="3"/>
        <v>Bajo</v>
      </c>
      <c r="L8" s="381" t="s">
        <v>272</v>
      </c>
      <c r="M8" s="380" t="s">
        <v>255</v>
      </c>
      <c r="N8" s="410">
        <f t="shared" si="4"/>
        <v>1</v>
      </c>
      <c r="O8" s="380" t="s">
        <v>257</v>
      </c>
      <c r="P8" s="410">
        <f t="shared" si="5"/>
        <v>5</v>
      </c>
      <c r="Q8" s="410">
        <f t="shared" si="6"/>
        <v>5</v>
      </c>
      <c r="R8" s="380" t="str">
        <f t="shared" si="7"/>
        <v>Bajo</v>
      </c>
      <c r="S8" s="380" t="s">
        <v>426</v>
      </c>
      <c r="T8" s="367" t="s">
        <v>273</v>
      </c>
      <c r="U8" s="367" t="s">
        <v>274</v>
      </c>
      <c r="V8" s="324">
        <v>43220</v>
      </c>
      <c r="W8" s="404" t="s">
        <v>1100</v>
      </c>
      <c r="X8" s="54" t="s">
        <v>1101</v>
      </c>
      <c r="Y8" s="380" t="s">
        <v>674</v>
      </c>
      <c r="Z8" s="200" t="s">
        <v>54</v>
      </c>
      <c r="AA8" s="200" t="s">
        <v>54</v>
      </c>
      <c r="AB8" s="200" t="s">
        <v>765</v>
      </c>
      <c r="AC8" s="415" t="s">
        <v>802</v>
      </c>
    </row>
    <row r="9" spans="2:29" ht="117.75" customHeight="1">
      <c r="B9" s="373" t="s">
        <v>774</v>
      </c>
      <c r="C9" s="384" t="s">
        <v>275</v>
      </c>
      <c r="D9" s="384" t="s">
        <v>276</v>
      </c>
      <c r="E9" s="384" t="s">
        <v>277</v>
      </c>
      <c r="F9" s="380" t="s">
        <v>278</v>
      </c>
      <c r="G9" s="410">
        <f t="shared" si="0"/>
        <v>2</v>
      </c>
      <c r="H9" s="380" t="s">
        <v>259</v>
      </c>
      <c r="I9" s="410">
        <f t="shared" si="1"/>
        <v>10</v>
      </c>
      <c r="J9" s="410">
        <f t="shared" si="2"/>
        <v>20</v>
      </c>
      <c r="K9" s="357" t="str">
        <f t="shared" si="3"/>
        <v>Moderado</v>
      </c>
      <c r="L9" s="381" t="s">
        <v>279</v>
      </c>
      <c r="M9" s="358" t="s">
        <v>255</v>
      </c>
      <c r="N9" s="410">
        <f t="shared" si="4"/>
        <v>1</v>
      </c>
      <c r="O9" s="358" t="s">
        <v>257</v>
      </c>
      <c r="P9" s="410">
        <f t="shared" si="5"/>
        <v>5</v>
      </c>
      <c r="Q9" s="410">
        <f t="shared" si="6"/>
        <v>5</v>
      </c>
      <c r="R9" s="380" t="str">
        <f t="shared" si="7"/>
        <v>Bajo</v>
      </c>
      <c r="S9" s="54" t="s">
        <v>261</v>
      </c>
      <c r="T9" s="448" t="s">
        <v>280</v>
      </c>
      <c r="U9" s="448" t="s">
        <v>281</v>
      </c>
      <c r="V9" s="324">
        <v>43220</v>
      </c>
      <c r="W9" s="369" t="s">
        <v>1039</v>
      </c>
      <c r="X9" s="416" t="s">
        <v>1040</v>
      </c>
      <c r="Y9" s="410" t="s">
        <v>674</v>
      </c>
      <c r="Z9" s="200" t="s">
        <v>54</v>
      </c>
      <c r="AA9" s="200" t="s">
        <v>54</v>
      </c>
      <c r="AB9" s="200" t="s">
        <v>765</v>
      </c>
      <c r="AC9" s="415" t="s">
        <v>802</v>
      </c>
    </row>
    <row r="10" spans="2:29" ht="216.75" customHeight="1">
      <c r="B10" s="406" t="s">
        <v>583</v>
      </c>
      <c r="C10" s="382" t="s">
        <v>282</v>
      </c>
      <c r="D10" s="382" t="s">
        <v>283</v>
      </c>
      <c r="E10" s="408" t="s">
        <v>284</v>
      </c>
      <c r="F10" s="380" t="s">
        <v>285</v>
      </c>
      <c r="G10" s="410">
        <f t="shared" si="0"/>
        <v>4</v>
      </c>
      <c r="H10" s="380" t="s">
        <v>259</v>
      </c>
      <c r="I10" s="410">
        <f t="shared" si="1"/>
        <v>10</v>
      </c>
      <c r="J10" s="410">
        <f t="shared" si="2"/>
        <v>40</v>
      </c>
      <c r="K10" s="357" t="str">
        <f t="shared" si="3"/>
        <v>Alto</v>
      </c>
      <c r="L10" s="382" t="s">
        <v>287</v>
      </c>
      <c r="M10" s="358" t="s">
        <v>255</v>
      </c>
      <c r="N10" s="410">
        <f t="shared" si="4"/>
        <v>1</v>
      </c>
      <c r="O10" s="358" t="s">
        <v>257</v>
      </c>
      <c r="P10" s="410">
        <f t="shared" si="5"/>
        <v>5</v>
      </c>
      <c r="Q10" s="410">
        <f t="shared" si="6"/>
        <v>5</v>
      </c>
      <c r="R10" s="380" t="str">
        <f t="shared" si="7"/>
        <v>Bajo</v>
      </c>
      <c r="S10" s="283" t="s">
        <v>261</v>
      </c>
      <c r="T10" s="104" t="s">
        <v>288</v>
      </c>
      <c r="U10" s="104" t="s">
        <v>289</v>
      </c>
      <c r="V10" s="324">
        <v>43220</v>
      </c>
      <c r="W10" s="382" t="s">
        <v>1041</v>
      </c>
      <c r="X10" s="54" t="s">
        <v>176</v>
      </c>
      <c r="Y10" s="410" t="s">
        <v>674</v>
      </c>
      <c r="Z10" s="360" t="s">
        <v>792</v>
      </c>
      <c r="AA10" s="360" t="s">
        <v>792</v>
      </c>
      <c r="AB10" s="360" t="s">
        <v>159</v>
      </c>
      <c r="AC10" s="415" t="s">
        <v>802</v>
      </c>
    </row>
    <row r="11" spans="2:29" ht="140.25" customHeight="1">
      <c r="B11" s="677" t="s">
        <v>584</v>
      </c>
      <c r="C11" s="408" t="s">
        <v>290</v>
      </c>
      <c r="D11" s="408" t="s">
        <v>291</v>
      </c>
      <c r="E11" s="384" t="s">
        <v>292</v>
      </c>
      <c r="F11" s="380" t="s">
        <v>293</v>
      </c>
      <c r="G11" s="410">
        <f t="shared" si="0"/>
        <v>3</v>
      </c>
      <c r="H11" s="380" t="s">
        <v>257</v>
      </c>
      <c r="I11" s="410">
        <f t="shared" si="1"/>
        <v>5</v>
      </c>
      <c r="J11" s="410">
        <f t="shared" si="2"/>
        <v>15</v>
      </c>
      <c r="K11" s="357" t="str">
        <f t="shared" si="3"/>
        <v>Moderado</v>
      </c>
      <c r="L11" s="381" t="s">
        <v>294</v>
      </c>
      <c r="M11" s="358" t="s">
        <v>278</v>
      </c>
      <c r="N11" s="410">
        <f t="shared" si="4"/>
        <v>2</v>
      </c>
      <c r="O11" s="358" t="s">
        <v>257</v>
      </c>
      <c r="P11" s="410">
        <f t="shared" si="5"/>
        <v>5</v>
      </c>
      <c r="Q11" s="410">
        <f t="shared" si="6"/>
        <v>10</v>
      </c>
      <c r="R11" s="380" t="str">
        <f t="shared" si="7"/>
        <v>Bajo</v>
      </c>
      <c r="S11" s="54" t="s">
        <v>261</v>
      </c>
      <c r="T11" s="448" t="s">
        <v>295</v>
      </c>
      <c r="U11" s="448" t="s">
        <v>1170</v>
      </c>
      <c r="V11" s="324">
        <v>43220</v>
      </c>
      <c r="W11" s="382" t="s">
        <v>1085</v>
      </c>
      <c r="X11" s="54" t="s">
        <v>1086</v>
      </c>
      <c r="Y11" s="380" t="s">
        <v>674</v>
      </c>
      <c r="Z11" s="360" t="s">
        <v>792</v>
      </c>
      <c r="AA11" s="360" t="s">
        <v>792</v>
      </c>
      <c r="AB11" s="360" t="s">
        <v>159</v>
      </c>
      <c r="AC11" s="415" t="s">
        <v>802</v>
      </c>
    </row>
    <row r="12" spans="2:29" ht="152.25" customHeight="1">
      <c r="B12" s="678"/>
      <c r="C12" s="383" t="s">
        <v>297</v>
      </c>
      <c r="D12" s="383" t="s">
        <v>298</v>
      </c>
      <c r="E12" s="383" t="s">
        <v>292</v>
      </c>
      <c r="F12" s="380" t="s">
        <v>293</v>
      </c>
      <c r="G12" s="410">
        <f t="shared" si="0"/>
        <v>3</v>
      </c>
      <c r="H12" s="380" t="s">
        <v>257</v>
      </c>
      <c r="I12" s="410">
        <f t="shared" si="1"/>
        <v>5</v>
      </c>
      <c r="J12" s="410">
        <f t="shared" si="2"/>
        <v>15</v>
      </c>
      <c r="K12" s="357" t="str">
        <f t="shared" si="3"/>
        <v>Moderado</v>
      </c>
      <c r="L12" s="383" t="s">
        <v>299</v>
      </c>
      <c r="M12" s="358" t="s">
        <v>278</v>
      </c>
      <c r="N12" s="410">
        <f t="shared" si="4"/>
        <v>2</v>
      </c>
      <c r="O12" s="358" t="s">
        <v>257</v>
      </c>
      <c r="P12" s="410">
        <f t="shared" si="5"/>
        <v>5</v>
      </c>
      <c r="Q12" s="410">
        <f t="shared" si="6"/>
        <v>10</v>
      </c>
      <c r="R12" s="380" t="str">
        <f t="shared" si="7"/>
        <v>Bajo</v>
      </c>
      <c r="S12" s="380" t="s">
        <v>300</v>
      </c>
      <c r="T12" s="367" t="s">
        <v>301</v>
      </c>
      <c r="U12" s="448" t="s">
        <v>1080</v>
      </c>
      <c r="V12" s="324">
        <v>43220</v>
      </c>
      <c r="W12" s="382" t="s">
        <v>1079</v>
      </c>
      <c r="X12" s="283" t="s">
        <v>1042</v>
      </c>
      <c r="Y12" s="410" t="s">
        <v>674</v>
      </c>
      <c r="Z12" s="360" t="s">
        <v>792</v>
      </c>
      <c r="AA12" s="360" t="s">
        <v>792</v>
      </c>
      <c r="AB12" s="360" t="s">
        <v>159</v>
      </c>
      <c r="AC12" s="415" t="s">
        <v>802</v>
      </c>
    </row>
    <row r="13" spans="2:29" ht="177.75" customHeight="1">
      <c r="B13" s="409" t="s">
        <v>585</v>
      </c>
      <c r="C13" s="384" t="s">
        <v>303</v>
      </c>
      <c r="D13" s="372" t="s">
        <v>304</v>
      </c>
      <c r="E13" s="384" t="s">
        <v>292</v>
      </c>
      <c r="F13" s="359" t="s">
        <v>285</v>
      </c>
      <c r="G13" s="59">
        <f t="shared" si="0"/>
        <v>4</v>
      </c>
      <c r="H13" s="359" t="s">
        <v>257</v>
      </c>
      <c r="I13" s="410">
        <f t="shared" si="1"/>
        <v>5</v>
      </c>
      <c r="J13" s="59">
        <f t="shared" si="2"/>
        <v>20</v>
      </c>
      <c r="K13" s="365" t="str">
        <f t="shared" si="3"/>
        <v>Moderado</v>
      </c>
      <c r="L13" s="381" t="s">
        <v>305</v>
      </c>
      <c r="M13" s="366" t="s">
        <v>255</v>
      </c>
      <c r="N13" s="59">
        <f t="shared" si="4"/>
        <v>1</v>
      </c>
      <c r="O13" s="366" t="s">
        <v>257</v>
      </c>
      <c r="P13" s="410">
        <f t="shared" si="5"/>
        <v>5</v>
      </c>
      <c r="Q13" s="59">
        <f t="shared" si="6"/>
        <v>5</v>
      </c>
      <c r="R13" s="359" t="str">
        <f t="shared" si="7"/>
        <v>Bajo</v>
      </c>
      <c r="S13" s="54" t="s">
        <v>306</v>
      </c>
      <c r="T13" s="448" t="s">
        <v>307</v>
      </c>
      <c r="U13" s="448" t="s">
        <v>308</v>
      </c>
      <c r="V13" s="324">
        <v>43220</v>
      </c>
      <c r="W13" s="408" t="s">
        <v>1043</v>
      </c>
      <c r="X13" s="54" t="s">
        <v>1044</v>
      </c>
      <c r="Y13" s="380" t="s">
        <v>1045</v>
      </c>
      <c r="Z13" s="360" t="s">
        <v>792</v>
      </c>
      <c r="AA13" s="360" t="s">
        <v>1046</v>
      </c>
      <c r="AB13" s="360" t="s">
        <v>1047</v>
      </c>
      <c r="AC13" s="415" t="s">
        <v>802</v>
      </c>
    </row>
    <row r="14" spans="2:29" s="85" customFormat="1" ht="115.5" customHeight="1">
      <c r="B14" s="679" t="s">
        <v>586</v>
      </c>
      <c r="C14" s="408" t="s">
        <v>309</v>
      </c>
      <c r="D14" s="408" t="s">
        <v>310</v>
      </c>
      <c r="E14" s="408" t="s">
        <v>882</v>
      </c>
      <c r="F14" s="359" t="s">
        <v>285</v>
      </c>
      <c r="G14" s="59">
        <v>4</v>
      </c>
      <c r="H14" s="359" t="s">
        <v>256</v>
      </c>
      <c r="I14" s="59">
        <v>20</v>
      </c>
      <c r="J14" s="59">
        <v>80</v>
      </c>
      <c r="K14" s="365" t="s">
        <v>312</v>
      </c>
      <c r="L14" s="381" t="s">
        <v>313</v>
      </c>
      <c r="M14" s="366" t="s">
        <v>255</v>
      </c>
      <c r="N14" s="59">
        <v>1</v>
      </c>
      <c r="O14" s="366" t="s">
        <v>257</v>
      </c>
      <c r="P14" s="59">
        <v>5</v>
      </c>
      <c r="Q14" s="59">
        <v>5</v>
      </c>
      <c r="R14" s="359" t="s">
        <v>260</v>
      </c>
      <c r="S14" s="72" t="s">
        <v>742</v>
      </c>
      <c r="T14" s="448" t="s">
        <v>1133</v>
      </c>
      <c r="U14" s="448" t="s">
        <v>315</v>
      </c>
      <c r="V14" s="324">
        <v>43220</v>
      </c>
      <c r="W14" s="104" t="s">
        <v>1050</v>
      </c>
      <c r="X14" s="359" t="s">
        <v>1134</v>
      </c>
      <c r="Y14" s="359" t="s">
        <v>674</v>
      </c>
      <c r="Z14" s="360" t="s">
        <v>792</v>
      </c>
      <c r="AA14" s="360" t="s">
        <v>1046</v>
      </c>
      <c r="AB14" s="360" t="s">
        <v>1047</v>
      </c>
      <c r="AC14" s="415" t="s">
        <v>802</v>
      </c>
    </row>
    <row r="15" spans="2:29" s="85" customFormat="1" ht="105" customHeight="1">
      <c r="B15" s="680"/>
      <c r="C15" s="408" t="s">
        <v>316</v>
      </c>
      <c r="D15" s="408" t="s">
        <v>317</v>
      </c>
      <c r="E15" s="408" t="s">
        <v>292</v>
      </c>
      <c r="F15" s="359" t="s">
        <v>293</v>
      </c>
      <c r="G15" s="59">
        <v>3</v>
      </c>
      <c r="H15" s="359" t="s">
        <v>256</v>
      </c>
      <c r="I15" s="59">
        <v>20</v>
      </c>
      <c r="J15" s="59">
        <v>60</v>
      </c>
      <c r="K15" s="365" t="s">
        <v>312</v>
      </c>
      <c r="L15" s="381" t="s">
        <v>318</v>
      </c>
      <c r="M15" s="366" t="s">
        <v>255</v>
      </c>
      <c r="N15" s="59">
        <v>1</v>
      </c>
      <c r="O15" s="366" t="s">
        <v>257</v>
      </c>
      <c r="P15" s="59">
        <v>5</v>
      </c>
      <c r="Q15" s="59">
        <v>5</v>
      </c>
      <c r="R15" s="359" t="s">
        <v>260</v>
      </c>
      <c r="S15" s="72" t="s">
        <v>319</v>
      </c>
      <c r="T15" s="448" t="s">
        <v>320</v>
      </c>
      <c r="U15" s="448" t="s">
        <v>1135</v>
      </c>
      <c r="V15" s="324">
        <v>43220</v>
      </c>
      <c r="W15" s="104" t="s">
        <v>1136</v>
      </c>
      <c r="X15" s="359" t="s">
        <v>1134</v>
      </c>
      <c r="Y15" s="359" t="s">
        <v>674</v>
      </c>
      <c r="Z15" s="360" t="s">
        <v>792</v>
      </c>
      <c r="AA15" s="360" t="s">
        <v>1046</v>
      </c>
      <c r="AB15" s="360" t="s">
        <v>1047</v>
      </c>
      <c r="AC15" s="415" t="s">
        <v>802</v>
      </c>
    </row>
    <row r="16" spans="2:29" s="85" customFormat="1" ht="102" customHeight="1">
      <c r="B16" s="680"/>
      <c r="C16" s="408" t="s">
        <v>322</v>
      </c>
      <c r="D16" s="408" t="s">
        <v>323</v>
      </c>
      <c r="E16" s="408" t="s">
        <v>324</v>
      </c>
      <c r="F16" s="359" t="s">
        <v>293</v>
      </c>
      <c r="G16" s="59">
        <v>3</v>
      </c>
      <c r="H16" s="359" t="s">
        <v>256</v>
      </c>
      <c r="I16" s="59">
        <v>20</v>
      </c>
      <c r="J16" s="59">
        <v>60</v>
      </c>
      <c r="K16" s="365" t="s">
        <v>312</v>
      </c>
      <c r="L16" s="381" t="s">
        <v>325</v>
      </c>
      <c r="M16" s="366" t="s">
        <v>255</v>
      </c>
      <c r="N16" s="59">
        <v>1</v>
      </c>
      <c r="O16" s="366" t="s">
        <v>257</v>
      </c>
      <c r="P16" s="59">
        <v>5</v>
      </c>
      <c r="Q16" s="59">
        <v>5</v>
      </c>
      <c r="R16" s="359" t="s">
        <v>260</v>
      </c>
      <c r="S16" s="72" t="s">
        <v>326</v>
      </c>
      <c r="T16" s="448" t="s">
        <v>1137</v>
      </c>
      <c r="U16" s="448" t="s">
        <v>1138</v>
      </c>
      <c r="V16" s="324">
        <v>43220</v>
      </c>
      <c r="W16" s="104" t="s">
        <v>1139</v>
      </c>
      <c r="X16" s="359" t="s">
        <v>1134</v>
      </c>
      <c r="Y16" s="359" t="s">
        <v>674</v>
      </c>
      <c r="Z16" s="360" t="s">
        <v>792</v>
      </c>
      <c r="AA16" s="360" t="s">
        <v>1046</v>
      </c>
      <c r="AB16" s="360" t="s">
        <v>1047</v>
      </c>
      <c r="AC16" s="415" t="s">
        <v>802</v>
      </c>
    </row>
    <row r="17" spans="2:31" s="85" customFormat="1" ht="96.75" customHeight="1">
      <c r="B17" s="631" t="s">
        <v>782</v>
      </c>
      <c r="C17" s="408" t="s">
        <v>329</v>
      </c>
      <c r="D17" s="408" t="s">
        <v>330</v>
      </c>
      <c r="E17" s="408" t="s">
        <v>292</v>
      </c>
      <c r="F17" s="359" t="s">
        <v>278</v>
      </c>
      <c r="G17" s="59">
        <f aca="true" t="shared" si="8" ref="G17:G80">IF(F17=0,"",IF(F17="Rara vez",1,IF(F17="Improbable",2,IF(F17="Posible",3,IF(F17="Probable",4,IF(F17="Casi seguro",5,""))))))</f>
        <v>2</v>
      </c>
      <c r="H17" s="359" t="s">
        <v>256</v>
      </c>
      <c r="I17" s="59">
        <f aca="true" t="shared" si="9" ref="I17:I80">IF(H17=0,"",IF(H17="Moderado",5,IF(H17="Mayor",10,IF(H17="Catastrófico",20,""))))</f>
        <v>20</v>
      </c>
      <c r="J17" s="59">
        <f aca="true" t="shared" si="10" ref="J17:J80">IF(H17="",0,(G17*I17))</f>
        <v>40</v>
      </c>
      <c r="K17" s="365" t="str">
        <f aca="true" t="shared" si="11" ref="K17:K80">IF(J17=0,"",IF(J17&lt;15,"Bajo",IF(AND(J17&gt;=15,J17&lt;30),"Moderado",IF(AND(J17&gt;=30,J17&lt;60),"Alto",IF(J17&gt;=60,"Extremo","")))))</f>
        <v>Alto</v>
      </c>
      <c r="L17" s="381" t="s">
        <v>331</v>
      </c>
      <c r="M17" s="366" t="s">
        <v>255</v>
      </c>
      <c r="N17" s="59">
        <f aca="true" t="shared" si="12" ref="N17:N80">IF(M17=0,"",IF(M17="Rara vez",1,IF(M17="Improbable",2,IF(M17="Posible",3,IF(M17="Probable",4,IF(M17="Casi seguro",5,""))))))</f>
        <v>1</v>
      </c>
      <c r="O17" s="366" t="s">
        <v>257</v>
      </c>
      <c r="P17" s="59">
        <f aca="true" t="shared" si="13" ref="P17:P80">IF(O17=0,"",IF(O17="Moderado",5,IF(O17="Mayor",10,IF(O17="Catastrófico",20,""))))</f>
        <v>5</v>
      </c>
      <c r="Q17" s="59">
        <f aca="true" t="shared" si="14" ref="Q17:Q80">IF(O17="",0,(N17*P17))</f>
        <v>5</v>
      </c>
      <c r="R17" s="359" t="str">
        <f aca="true" t="shared" si="15" ref="R17:R80">IF(Q17=0,"",IF(Q17&lt;15,"Bajo",IF(AND(Q17&gt;=15,Q17&lt;30),"Moderado",IF(AND(Q17&gt;=30,Q17&lt;60),"Alto",IF(Q17&gt;=60,"Extremo","")))))</f>
        <v>Bajo</v>
      </c>
      <c r="S17" s="72" t="s">
        <v>261</v>
      </c>
      <c r="T17" s="448" t="s">
        <v>332</v>
      </c>
      <c r="U17" s="448" t="s">
        <v>333</v>
      </c>
      <c r="V17" s="324">
        <v>43220</v>
      </c>
      <c r="W17" s="104" t="s">
        <v>1051</v>
      </c>
      <c r="X17" s="359" t="s">
        <v>1053</v>
      </c>
      <c r="Y17" s="359" t="s">
        <v>674</v>
      </c>
      <c r="Z17" s="360" t="s">
        <v>792</v>
      </c>
      <c r="AA17" s="360" t="s">
        <v>1046</v>
      </c>
      <c r="AB17" s="360" t="s">
        <v>1047</v>
      </c>
      <c r="AC17" s="415" t="s">
        <v>802</v>
      </c>
      <c r="AD17" s="310"/>
      <c r="AE17" s="310"/>
    </row>
    <row r="18" spans="2:31" s="85" customFormat="1" ht="114" customHeight="1">
      <c r="B18" s="631"/>
      <c r="C18" s="408" t="s">
        <v>334</v>
      </c>
      <c r="D18" s="408" t="s">
        <v>335</v>
      </c>
      <c r="E18" s="408" t="s">
        <v>292</v>
      </c>
      <c r="F18" s="359" t="s">
        <v>278</v>
      </c>
      <c r="G18" s="59">
        <f t="shared" si="8"/>
        <v>2</v>
      </c>
      <c r="H18" s="359" t="s">
        <v>256</v>
      </c>
      <c r="I18" s="59">
        <f t="shared" si="9"/>
        <v>20</v>
      </c>
      <c r="J18" s="59">
        <f t="shared" si="10"/>
        <v>40</v>
      </c>
      <c r="K18" s="365" t="str">
        <f t="shared" si="11"/>
        <v>Alto</v>
      </c>
      <c r="L18" s="381" t="s">
        <v>336</v>
      </c>
      <c r="M18" s="366" t="s">
        <v>255</v>
      </c>
      <c r="N18" s="59">
        <f t="shared" si="12"/>
        <v>1</v>
      </c>
      <c r="O18" s="366" t="s">
        <v>257</v>
      </c>
      <c r="P18" s="59">
        <f t="shared" si="13"/>
        <v>5</v>
      </c>
      <c r="Q18" s="59">
        <f t="shared" si="14"/>
        <v>5</v>
      </c>
      <c r="R18" s="359" t="str">
        <f t="shared" si="15"/>
        <v>Bajo</v>
      </c>
      <c r="S18" s="72" t="s">
        <v>261</v>
      </c>
      <c r="T18" s="448" t="s">
        <v>337</v>
      </c>
      <c r="U18" s="448" t="s">
        <v>338</v>
      </c>
      <c r="V18" s="324">
        <v>43220</v>
      </c>
      <c r="W18" s="104" t="s">
        <v>1052</v>
      </c>
      <c r="X18" s="359" t="s">
        <v>1053</v>
      </c>
      <c r="Y18" s="359" t="s">
        <v>674</v>
      </c>
      <c r="Z18" s="360" t="s">
        <v>792</v>
      </c>
      <c r="AA18" s="360" t="s">
        <v>1046</v>
      </c>
      <c r="AB18" s="360" t="s">
        <v>1047</v>
      </c>
      <c r="AC18" s="415" t="s">
        <v>802</v>
      </c>
      <c r="AD18" s="310"/>
      <c r="AE18" s="310"/>
    </row>
    <row r="19" spans="2:31" s="85" customFormat="1" ht="126.75" customHeight="1">
      <c r="B19" s="631"/>
      <c r="C19" s="408" t="s">
        <v>339</v>
      </c>
      <c r="D19" s="408" t="s">
        <v>340</v>
      </c>
      <c r="E19" s="408" t="s">
        <v>341</v>
      </c>
      <c r="F19" s="359" t="s">
        <v>278</v>
      </c>
      <c r="G19" s="59">
        <f t="shared" si="8"/>
        <v>2</v>
      </c>
      <c r="H19" s="359" t="s">
        <v>256</v>
      </c>
      <c r="I19" s="59">
        <f t="shared" si="9"/>
        <v>20</v>
      </c>
      <c r="J19" s="59">
        <f t="shared" si="10"/>
        <v>40</v>
      </c>
      <c r="K19" s="365" t="str">
        <f t="shared" si="11"/>
        <v>Alto</v>
      </c>
      <c r="L19" s="381" t="s">
        <v>342</v>
      </c>
      <c r="M19" s="366" t="s">
        <v>255</v>
      </c>
      <c r="N19" s="59">
        <f t="shared" si="12"/>
        <v>1</v>
      </c>
      <c r="O19" s="366" t="s">
        <v>257</v>
      </c>
      <c r="P19" s="59">
        <f t="shared" si="13"/>
        <v>5</v>
      </c>
      <c r="Q19" s="59">
        <f t="shared" si="14"/>
        <v>5</v>
      </c>
      <c r="R19" s="359" t="str">
        <f t="shared" si="15"/>
        <v>Bajo</v>
      </c>
      <c r="S19" s="72" t="s">
        <v>319</v>
      </c>
      <c r="T19" s="448" t="s">
        <v>343</v>
      </c>
      <c r="U19" s="448" t="s">
        <v>344</v>
      </c>
      <c r="V19" s="324">
        <v>43220</v>
      </c>
      <c r="W19" s="104" t="s">
        <v>1054</v>
      </c>
      <c r="X19" s="359" t="s">
        <v>1053</v>
      </c>
      <c r="Y19" s="359" t="s">
        <v>674</v>
      </c>
      <c r="Z19" s="360" t="s">
        <v>792</v>
      </c>
      <c r="AA19" s="360" t="s">
        <v>1046</v>
      </c>
      <c r="AB19" s="360" t="s">
        <v>1047</v>
      </c>
      <c r="AC19" s="415" t="s">
        <v>802</v>
      </c>
      <c r="AD19" s="385"/>
      <c r="AE19" s="310"/>
    </row>
    <row r="20" spans="2:31" s="85" customFormat="1" ht="98.25" customHeight="1">
      <c r="B20" s="631"/>
      <c r="C20" s="408" t="s">
        <v>345</v>
      </c>
      <c r="D20" s="408" t="s">
        <v>346</v>
      </c>
      <c r="E20" s="408" t="s">
        <v>347</v>
      </c>
      <c r="F20" s="359" t="s">
        <v>285</v>
      </c>
      <c r="G20" s="59">
        <f t="shared" si="8"/>
        <v>4</v>
      </c>
      <c r="H20" s="359" t="s">
        <v>256</v>
      </c>
      <c r="I20" s="59">
        <f t="shared" si="9"/>
        <v>20</v>
      </c>
      <c r="J20" s="59">
        <f t="shared" si="10"/>
        <v>80</v>
      </c>
      <c r="K20" s="365" t="str">
        <f t="shared" si="11"/>
        <v>Extremo</v>
      </c>
      <c r="L20" s="381" t="s">
        <v>1055</v>
      </c>
      <c r="M20" s="366" t="s">
        <v>255</v>
      </c>
      <c r="N20" s="59">
        <f t="shared" si="12"/>
        <v>1</v>
      </c>
      <c r="O20" s="366" t="s">
        <v>257</v>
      </c>
      <c r="P20" s="59">
        <f t="shared" si="13"/>
        <v>5</v>
      </c>
      <c r="Q20" s="59">
        <f t="shared" si="14"/>
        <v>5</v>
      </c>
      <c r="R20" s="359" t="str">
        <f t="shared" si="15"/>
        <v>Bajo</v>
      </c>
      <c r="S20" s="72" t="s">
        <v>326</v>
      </c>
      <c r="T20" s="448" t="s">
        <v>790</v>
      </c>
      <c r="U20" s="448" t="s">
        <v>791</v>
      </c>
      <c r="V20" s="324">
        <v>43220</v>
      </c>
      <c r="W20" s="104" t="s">
        <v>1056</v>
      </c>
      <c r="X20" s="359" t="s">
        <v>1059</v>
      </c>
      <c r="Y20" s="359" t="s">
        <v>674</v>
      </c>
      <c r="Z20" s="360" t="s">
        <v>792</v>
      </c>
      <c r="AA20" s="360" t="s">
        <v>1046</v>
      </c>
      <c r="AB20" s="360" t="s">
        <v>1047</v>
      </c>
      <c r="AC20" s="415" t="s">
        <v>802</v>
      </c>
      <c r="AD20" s="310"/>
      <c r="AE20" s="310"/>
    </row>
    <row r="21" spans="2:31" s="85" customFormat="1" ht="184.5" customHeight="1">
      <c r="B21" s="631"/>
      <c r="C21" s="408" t="s">
        <v>322</v>
      </c>
      <c r="D21" s="408" t="s">
        <v>363</v>
      </c>
      <c r="E21" s="408" t="s">
        <v>324</v>
      </c>
      <c r="F21" s="359" t="s">
        <v>293</v>
      </c>
      <c r="G21" s="59">
        <f>IF(F21=0,"",IF(F21="Rara vez",1,IF(F21="Improbable",2,IF(F21="Posible",3,IF(F21="Probable",4,IF(F21="Casi seguro",5,""))))))</f>
        <v>3</v>
      </c>
      <c r="H21" s="359" t="s">
        <v>256</v>
      </c>
      <c r="I21" s="59">
        <f>IF(H21=0,"",IF(H21="Moderado",5,IF(H21="Mayor",10,IF(H21="Catastrófico",20,""))))</f>
        <v>20</v>
      </c>
      <c r="J21" s="59">
        <f>IF(H21="",0,(G21*I21))</f>
        <v>60</v>
      </c>
      <c r="K21" s="365" t="str">
        <f>IF(J21=0,"",IF(J21&lt;15,"Bajo",IF(AND(J21&gt;=15,J21&lt;30),"Moderado",IF(AND(J21&gt;=30,J21&lt;60),"Alto",IF(J21&gt;=60,"Extremo","")))))</f>
        <v>Extremo</v>
      </c>
      <c r="L21" s="381" t="s">
        <v>325</v>
      </c>
      <c r="M21" s="366" t="s">
        <v>255</v>
      </c>
      <c r="N21" s="59">
        <f>IF(M21=0,"",IF(M21="Rara vez",1,IF(M21="Improbable",2,IF(M21="Posible",3,IF(M21="Probable",4,IF(M21="Casi seguro",5,""))))))</f>
        <v>1</v>
      </c>
      <c r="O21" s="366" t="s">
        <v>257</v>
      </c>
      <c r="P21" s="59">
        <f>IF(O21=0,"",IF(O21="Moderado",5,IF(O21="Mayor",10,IF(O21="Catastrófico",20,""))))</f>
        <v>5</v>
      </c>
      <c r="Q21" s="59">
        <f>IF(O21="",0,(N21*P21))</f>
        <v>5</v>
      </c>
      <c r="R21" s="359" t="str">
        <f>IF(Q21=0,"",IF(Q21&lt;15,"Bajo",IF(AND(Q21&gt;=15,Q21&lt;30),"Moderado",IF(AND(Q21&gt;=30,Q21&lt;60),"Alto",IF(Q21&gt;=60,"Extremo","")))))</f>
        <v>Bajo</v>
      </c>
      <c r="S21" s="72" t="s">
        <v>326</v>
      </c>
      <c r="T21" s="448" t="s">
        <v>327</v>
      </c>
      <c r="U21" s="448" t="s">
        <v>946</v>
      </c>
      <c r="V21" s="324">
        <v>43220</v>
      </c>
      <c r="W21" s="104" t="s">
        <v>1057</v>
      </c>
      <c r="X21" s="359" t="s">
        <v>1058</v>
      </c>
      <c r="Y21" s="359" t="s">
        <v>674</v>
      </c>
      <c r="Z21" s="360" t="s">
        <v>792</v>
      </c>
      <c r="AA21" s="360" t="s">
        <v>1046</v>
      </c>
      <c r="AB21" s="360" t="s">
        <v>1047</v>
      </c>
      <c r="AC21" s="415" t="s">
        <v>802</v>
      </c>
      <c r="AD21" s="385"/>
      <c r="AE21" s="310"/>
    </row>
    <row r="22" spans="2:31" s="85" customFormat="1" ht="186" customHeight="1">
      <c r="B22" s="648" t="s">
        <v>783</v>
      </c>
      <c r="C22" s="536" t="s">
        <v>349</v>
      </c>
      <c r="D22" s="450" t="s">
        <v>350</v>
      </c>
      <c r="E22" s="422" t="s">
        <v>351</v>
      </c>
      <c r="F22" s="420" t="s">
        <v>293</v>
      </c>
      <c r="G22" s="59">
        <f t="shared" si="8"/>
        <v>3</v>
      </c>
      <c r="H22" s="359" t="s">
        <v>256</v>
      </c>
      <c r="I22" s="59">
        <f t="shared" si="9"/>
        <v>20</v>
      </c>
      <c r="J22" s="59">
        <f t="shared" si="10"/>
        <v>60</v>
      </c>
      <c r="K22" s="421" t="str">
        <f t="shared" si="11"/>
        <v>Extremo</v>
      </c>
      <c r="L22" s="381" t="s">
        <v>352</v>
      </c>
      <c r="M22" s="366" t="s">
        <v>255</v>
      </c>
      <c r="N22" s="59">
        <f t="shared" si="12"/>
        <v>1</v>
      </c>
      <c r="O22" s="366" t="s">
        <v>257</v>
      </c>
      <c r="P22" s="59">
        <f t="shared" si="13"/>
        <v>5</v>
      </c>
      <c r="Q22" s="59">
        <f t="shared" si="14"/>
        <v>5</v>
      </c>
      <c r="R22" s="359" t="str">
        <f t="shared" si="15"/>
        <v>Bajo</v>
      </c>
      <c r="S22" s="72" t="s">
        <v>319</v>
      </c>
      <c r="T22" s="448" t="s">
        <v>736</v>
      </c>
      <c r="U22" s="448" t="s">
        <v>353</v>
      </c>
      <c r="V22" s="324">
        <v>43220</v>
      </c>
      <c r="W22" s="104" t="s">
        <v>1062</v>
      </c>
      <c r="X22" s="359" t="s">
        <v>1063</v>
      </c>
      <c r="Y22" s="359" t="s">
        <v>674</v>
      </c>
      <c r="Z22" s="360" t="s">
        <v>792</v>
      </c>
      <c r="AA22" s="360" t="s">
        <v>1046</v>
      </c>
      <c r="AB22" s="360" t="s">
        <v>1047</v>
      </c>
      <c r="AC22" s="415" t="s">
        <v>802</v>
      </c>
      <c r="AD22" s="386"/>
      <c r="AE22" s="387"/>
    </row>
    <row r="23" spans="2:31" s="85" customFormat="1" ht="199.5" customHeight="1">
      <c r="B23" s="649"/>
      <c r="C23" s="408" t="s">
        <v>354</v>
      </c>
      <c r="D23" s="449" t="s">
        <v>355</v>
      </c>
      <c r="E23" s="408" t="s">
        <v>351</v>
      </c>
      <c r="F23" s="359" t="s">
        <v>293</v>
      </c>
      <c r="G23" s="59">
        <f t="shared" si="8"/>
        <v>3</v>
      </c>
      <c r="H23" s="359" t="s">
        <v>256</v>
      </c>
      <c r="I23" s="59">
        <f t="shared" si="9"/>
        <v>20</v>
      </c>
      <c r="J23" s="59">
        <f t="shared" si="10"/>
        <v>60</v>
      </c>
      <c r="K23" s="365" t="str">
        <f t="shared" si="11"/>
        <v>Extremo</v>
      </c>
      <c r="L23" s="381" t="s">
        <v>356</v>
      </c>
      <c r="M23" s="366" t="s">
        <v>255</v>
      </c>
      <c r="N23" s="59">
        <f t="shared" si="12"/>
        <v>1</v>
      </c>
      <c r="O23" s="366" t="s">
        <v>257</v>
      </c>
      <c r="P23" s="59">
        <f t="shared" si="13"/>
        <v>5</v>
      </c>
      <c r="Q23" s="59">
        <f t="shared" si="14"/>
        <v>5</v>
      </c>
      <c r="R23" s="359" t="str">
        <f t="shared" si="15"/>
        <v>Bajo</v>
      </c>
      <c r="S23" s="72" t="s">
        <v>326</v>
      </c>
      <c r="T23" s="448" t="s">
        <v>357</v>
      </c>
      <c r="U23" s="448" t="s">
        <v>883</v>
      </c>
      <c r="V23" s="324">
        <v>43220</v>
      </c>
      <c r="W23" s="104" t="s">
        <v>1191</v>
      </c>
      <c r="X23" s="359" t="s">
        <v>1064</v>
      </c>
      <c r="Y23" s="359" t="s">
        <v>674</v>
      </c>
      <c r="Z23" s="360" t="s">
        <v>792</v>
      </c>
      <c r="AA23" s="360" t="s">
        <v>1046</v>
      </c>
      <c r="AB23" s="360" t="s">
        <v>1047</v>
      </c>
      <c r="AC23" s="415" t="s">
        <v>802</v>
      </c>
      <c r="AD23" s="385"/>
      <c r="AE23" s="310"/>
    </row>
    <row r="24" spans="2:31" s="85" customFormat="1" ht="243.75" customHeight="1">
      <c r="B24" s="649"/>
      <c r="C24" s="408" t="s">
        <v>359</v>
      </c>
      <c r="D24" s="449" t="s">
        <v>360</v>
      </c>
      <c r="E24" s="408" t="s">
        <v>351</v>
      </c>
      <c r="F24" s="359" t="s">
        <v>293</v>
      </c>
      <c r="G24" s="59">
        <f t="shared" si="8"/>
        <v>3</v>
      </c>
      <c r="H24" s="359" t="s">
        <v>256</v>
      </c>
      <c r="I24" s="59">
        <f t="shared" si="9"/>
        <v>20</v>
      </c>
      <c r="J24" s="59">
        <f t="shared" si="10"/>
        <v>60</v>
      </c>
      <c r="K24" s="365" t="str">
        <f t="shared" si="11"/>
        <v>Extremo</v>
      </c>
      <c r="L24" s="381" t="s">
        <v>356</v>
      </c>
      <c r="M24" s="366" t="s">
        <v>255</v>
      </c>
      <c r="N24" s="59">
        <f t="shared" si="12"/>
        <v>1</v>
      </c>
      <c r="O24" s="366" t="s">
        <v>257</v>
      </c>
      <c r="P24" s="59">
        <f t="shared" si="13"/>
        <v>5</v>
      </c>
      <c r="Q24" s="59">
        <f t="shared" si="14"/>
        <v>5</v>
      </c>
      <c r="R24" s="359" t="str">
        <f t="shared" si="15"/>
        <v>Bajo</v>
      </c>
      <c r="S24" s="72" t="s">
        <v>326</v>
      </c>
      <c r="T24" s="448" t="s">
        <v>361</v>
      </c>
      <c r="U24" s="448" t="s">
        <v>362</v>
      </c>
      <c r="V24" s="324">
        <v>43220</v>
      </c>
      <c r="W24" s="104" t="s">
        <v>1069</v>
      </c>
      <c r="X24" s="359" t="s">
        <v>1060</v>
      </c>
      <c r="Y24" s="359" t="s">
        <v>674</v>
      </c>
      <c r="Z24" s="360" t="s">
        <v>792</v>
      </c>
      <c r="AA24" s="360" t="s">
        <v>1046</v>
      </c>
      <c r="AB24" s="360" t="s">
        <v>1047</v>
      </c>
      <c r="AC24" s="415" t="s">
        <v>802</v>
      </c>
      <c r="AD24" s="385"/>
      <c r="AE24" s="310"/>
    </row>
    <row r="25" spans="2:31" s="85" customFormat="1" ht="251.25" customHeight="1">
      <c r="B25" s="649"/>
      <c r="C25" s="651" t="s">
        <v>322</v>
      </c>
      <c r="D25" s="651" t="s">
        <v>363</v>
      </c>
      <c r="E25" s="663" t="s">
        <v>324</v>
      </c>
      <c r="F25" s="633" t="s">
        <v>293</v>
      </c>
      <c r="G25" s="642">
        <f>IF(F25=0,"",IF(F25="Rara vez",1,IF(F25="Improbable",2,IF(F25="Posible",3,IF(F25="Probable",4,IF(F25="Casi seguro",5,""))))))</f>
        <v>3</v>
      </c>
      <c r="H25" s="633" t="s">
        <v>256</v>
      </c>
      <c r="I25" s="642">
        <f>IF(H25=0,"",IF(H25="Moderado",5,IF(H25="Mayor",10,IF(H25="Catastrófico",20,""))))</f>
        <v>20</v>
      </c>
      <c r="J25" s="642">
        <f>IF(H25="",0,(G25*I25))</f>
        <v>60</v>
      </c>
      <c r="K25" s="660" t="str">
        <f>IF(J25=0,"",IF(J25&lt;15,"Bajo",IF(AND(J25&gt;=15,J25&lt;30),"Moderado",IF(AND(J25&gt;=30,J25&lt;60),"Alto",IF(J25&gt;=60,"Extremo","")))))</f>
        <v>Extremo</v>
      </c>
      <c r="L25" s="657" t="s">
        <v>325</v>
      </c>
      <c r="M25" s="633" t="s">
        <v>255</v>
      </c>
      <c r="N25" s="642">
        <f>IF(M25=0,"",IF(M25="Rara vez",1,IF(M25="Improbable",2,IF(M25="Posible",3,IF(M25="Probable",4,IF(M25="Casi seguro",5,""))))))</f>
        <v>1</v>
      </c>
      <c r="O25" s="633" t="s">
        <v>257</v>
      </c>
      <c r="P25" s="642">
        <f>IF(O25=0,"",IF(O25="Moderado",5,IF(O25="Mayor",10,IF(O25="Catastrófico",20,""))))</f>
        <v>5</v>
      </c>
      <c r="Q25" s="642">
        <f>IF(O25="",0,(N25*P25))</f>
        <v>5</v>
      </c>
      <c r="R25" s="633" t="str">
        <f t="shared" si="15"/>
        <v>Bajo</v>
      </c>
      <c r="S25" s="628" t="s">
        <v>326</v>
      </c>
      <c r="T25" s="651" t="s">
        <v>327</v>
      </c>
      <c r="U25" s="663" t="s">
        <v>946</v>
      </c>
      <c r="V25" s="324">
        <v>43220</v>
      </c>
      <c r="W25" s="346" t="s">
        <v>1061</v>
      </c>
      <c r="X25" s="356" t="s">
        <v>1049</v>
      </c>
      <c r="Y25" s="654" t="s">
        <v>674</v>
      </c>
      <c r="Z25" s="636" t="s">
        <v>792</v>
      </c>
      <c r="AA25" s="636" t="s">
        <v>1046</v>
      </c>
      <c r="AB25" s="636" t="s">
        <v>1047</v>
      </c>
      <c r="AC25" s="645" t="s">
        <v>802</v>
      </c>
      <c r="AD25" s="385"/>
      <c r="AE25" s="310"/>
    </row>
    <row r="26" spans="2:31" s="85" customFormat="1" ht="166.5" customHeight="1">
      <c r="B26" s="649"/>
      <c r="C26" s="652"/>
      <c r="D26" s="652"/>
      <c r="E26" s="664"/>
      <c r="F26" s="634"/>
      <c r="G26" s="643"/>
      <c r="H26" s="634"/>
      <c r="I26" s="643"/>
      <c r="J26" s="643"/>
      <c r="K26" s="661"/>
      <c r="L26" s="658"/>
      <c r="M26" s="634"/>
      <c r="N26" s="643"/>
      <c r="O26" s="634"/>
      <c r="P26" s="643"/>
      <c r="Q26" s="643"/>
      <c r="R26" s="634"/>
      <c r="S26" s="629"/>
      <c r="T26" s="652"/>
      <c r="U26" s="664"/>
      <c r="V26" s="324">
        <v>43220</v>
      </c>
      <c r="W26" s="423" t="s">
        <v>1065</v>
      </c>
      <c r="X26" s="424" t="s">
        <v>1067</v>
      </c>
      <c r="Y26" s="655"/>
      <c r="Z26" s="637"/>
      <c r="AA26" s="637"/>
      <c r="AB26" s="637"/>
      <c r="AC26" s="646"/>
      <c r="AD26" s="385"/>
      <c r="AE26" s="310"/>
    </row>
    <row r="27" spans="2:31" s="85" customFormat="1" ht="166.5" customHeight="1">
      <c r="B27" s="649"/>
      <c r="C27" s="653"/>
      <c r="D27" s="653"/>
      <c r="E27" s="665"/>
      <c r="F27" s="635"/>
      <c r="G27" s="644"/>
      <c r="H27" s="635"/>
      <c r="I27" s="644"/>
      <c r="J27" s="644"/>
      <c r="K27" s="662"/>
      <c r="L27" s="659"/>
      <c r="M27" s="635"/>
      <c r="N27" s="644"/>
      <c r="O27" s="635"/>
      <c r="P27" s="644"/>
      <c r="Q27" s="644"/>
      <c r="R27" s="635"/>
      <c r="S27" s="630"/>
      <c r="T27" s="653"/>
      <c r="U27" s="665"/>
      <c r="V27" s="324">
        <v>43220</v>
      </c>
      <c r="W27" s="86" t="s">
        <v>1068</v>
      </c>
      <c r="X27" s="355" t="s">
        <v>1066</v>
      </c>
      <c r="Y27" s="656"/>
      <c r="Z27" s="638"/>
      <c r="AA27" s="638"/>
      <c r="AB27" s="638"/>
      <c r="AC27" s="647"/>
      <c r="AD27" s="385"/>
      <c r="AE27" s="310"/>
    </row>
    <row r="28" spans="2:31" s="85" customFormat="1" ht="108" customHeight="1">
      <c r="B28" s="650"/>
      <c r="C28" s="413" t="s">
        <v>349</v>
      </c>
      <c r="D28" s="227" t="s">
        <v>365</v>
      </c>
      <c r="E28" s="413" t="s">
        <v>351</v>
      </c>
      <c r="F28" s="410" t="s">
        <v>293</v>
      </c>
      <c r="G28" s="410">
        <v>3</v>
      </c>
      <c r="H28" s="410" t="s">
        <v>256</v>
      </c>
      <c r="I28" s="410">
        <v>20</v>
      </c>
      <c r="J28" s="410">
        <v>60</v>
      </c>
      <c r="K28" s="197" t="s">
        <v>312</v>
      </c>
      <c r="L28" s="413" t="s">
        <v>366</v>
      </c>
      <c r="M28" s="414" t="s">
        <v>255</v>
      </c>
      <c r="N28" s="410">
        <v>1</v>
      </c>
      <c r="O28" s="414" t="s">
        <v>257</v>
      </c>
      <c r="P28" s="410">
        <v>5</v>
      </c>
      <c r="Q28" s="410">
        <v>5</v>
      </c>
      <c r="R28" s="410" t="s">
        <v>260</v>
      </c>
      <c r="S28" s="412" t="s">
        <v>367</v>
      </c>
      <c r="T28" s="227" t="s">
        <v>368</v>
      </c>
      <c r="U28" s="227" t="s">
        <v>344</v>
      </c>
      <c r="V28" s="324">
        <v>43220</v>
      </c>
      <c r="W28" s="177" t="s">
        <v>1048</v>
      </c>
      <c r="X28" s="215" t="s">
        <v>701</v>
      </c>
      <c r="Y28" s="359" t="s">
        <v>674</v>
      </c>
      <c r="Z28" s="360" t="s">
        <v>792</v>
      </c>
      <c r="AA28" s="360" t="s">
        <v>1046</v>
      </c>
      <c r="AB28" s="360" t="s">
        <v>1047</v>
      </c>
      <c r="AC28" s="415" t="s">
        <v>802</v>
      </c>
      <c r="AD28" s="385"/>
      <c r="AE28" s="310"/>
    </row>
    <row r="29" spans="2:31" ht="89.25">
      <c r="B29" s="639" t="s">
        <v>787</v>
      </c>
      <c r="C29" s="381" t="s">
        <v>372</v>
      </c>
      <c r="D29" s="381" t="s">
        <v>373</v>
      </c>
      <c r="E29" s="381" t="s">
        <v>292</v>
      </c>
      <c r="F29" s="380" t="s">
        <v>293</v>
      </c>
      <c r="G29" s="410">
        <f t="shared" si="8"/>
        <v>3</v>
      </c>
      <c r="H29" s="380" t="s">
        <v>256</v>
      </c>
      <c r="I29" s="410">
        <f t="shared" si="9"/>
        <v>20</v>
      </c>
      <c r="J29" s="410">
        <f t="shared" si="10"/>
        <v>60</v>
      </c>
      <c r="K29" s="357" t="str">
        <f t="shared" si="11"/>
        <v>Extremo</v>
      </c>
      <c r="L29" s="381" t="s">
        <v>374</v>
      </c>
      <c r="M29" s="358" t="s">
        <v>278</v>
      </c>
      <c r="N29" s="410">
        <f t="shared" si="12"/>
        <v>2</v>
      </c>
      <c r="O29" s="358" t="s">
        <v>257</v>
      </c>
      <c r="P29" s="410">
        <f t="shared" si="13"/>
        <v>5</v>
      </c>
      <c r="Q29" s="410">
        <f t="shared" si="14"/>
        <v>10</v>
      </c>
      <c r="R29" s="380" t="str">
        <f t="shared" si="15"/>
        <v>Bajo</v>
      </c>
      <c r="S29" s="283" t="s">
        <v>326</v>
      </c>
      <c r="T29" s="448" t="s">
        <v>375</v>
      </c>
      <c r="U29" s="448" t="s">
        <v>376</v>
      </c>
      <c r="V29" s="324">
        <v>43220</v>
      </c>
      <c r="W29" s="382" t="s">
        <v>1140</v>
      </c>
      <c r="X29" s="54" t="s">
        <v>1072</v>
      </c>
      <c r="Y29" s="359" t="s">
        <v>674</v>
      </c>
      <c r="Z29" s="360" t="s">
        <v>792</v>
      </c>
      <c r="AA29" s="360" t="s">
        <v>1046</v>
      </c>
      <c r="AB29" s="360" t="s">
        <v>1047</v>
      </c>
      <c r="AC29" s="415" t="s">
        <v>802</v>
      </c>
      <c r="AD29" s="307"/>
      <c r="AE29" s="307"/>
    </row>
    <row r="30" spans="2:31" ht="63.75">
      <c r="B30" s="639"/>
      <c r="C30" s="381" t="s">
        <v>377</v>
      </c>
      <c r="D30" s="381" t="s">
        <v>378</v>
      </c>
      <c r="E30" s="381" t="s">
        <v>379</v>
      </c>
      <c r="F30" s="380" t="s">
        <v>285</v>
      </c>
      <c r="G30" s="410">
        <f t="shared" si="8"/>
        <v>4</v>
      </c>
      <c r="H30" s="380" t="s">
        <v>256</v>
      </c>
      <c r="I30" s="410">
        <f t="shared" si="9"/>
        <v>20</v>
      </c>
      <c r="J30" s="410">
        <f t="shared" si="10"/>
        <v>80</v>
      </c>
      <c r="K30" s="357" t="str">
        <f t="shared" si="11"/>
        <v>Extremo</v>
      </c>
      <c r="L30" s="381" t="s">
        <v>380</v>
      </c>
      <c r="M30" s="358" t="s">
        <v>293</v>
      </c>
      <c r="N30" s="410">
        <f t="shared" si="12"/>
        <v>3</v>
      </c>
      <c r="O30" s="358" t="s">
        <v>257</v>
      </c>
      <c r="P30" s="410">
        <f t="shared" si="13"/>
        <v>5</v>
      </c>
      <c r="Q30" s="410">
        <f t="shared" si="14"/>
        <v>15</v>
      </c>
      <c r="R30" s="380" t="str">
        <f t="shared" si="15"/>
        <v>Moderado</v>
      </c>
      <c r="S30" s="283" t="s">
        <v>326</v>
      </c>
      <c r="T30" s="448" t="s">
        <v>381</v>
      </c>
      <c r="U30" s="448" t="s">
        <v>344</v>
      </c>
      <c r="V30" s="324">
        <v>43220</v>
      </c>
      <c r="W30" s="382" t="s">
        <v>1070</v>
      </c>
      <c r="X30" s="54" t="s">
        <v>1072</v>
      </c>
      <c r="Y30" s="359" t="s">
        <v>674</v>
      </c>
      <c r="Z30" s="360" t="s">
        <v>792</v>
      </c>
      <c r="AA30" s="360" t="s">
        <v>1046</v>
      </c>
      <c r="AB30" s="360" t="s">
        <v>1047</v>
      </c>
      <c r="AC30" s="415" t="s">
        <v>802</v>
      </c>
      <c r="AD30" s="305"/>
      <c r="AE30" s="305"/>
    </row>
    <row r="31" spans="2:31" ht="89.25">
      <c r="B31" s="639"/>
      <c r="C31" s="381" t="s">
        <v>382</v>
      </c>
      <c r="D31" s="381" t="s">
        <v>383</v>
      </c>
      <c r="E31" s="381" t="s">
        <v>379</v>
      </c>
      <c r="F31" s="380" t="s">
        <v>293</v>
      </c>
      <c r="G31" s="410">
        <f t="shared" si="8"/>
        <v>3</v>
      </c>
      <c r="H31" s="380" t="s">
        <v>256</v>
      </c>
      <c r="I31" s="410">
        <f t="shared" si="9"/>
        <v>20</v>
      </c>
      <c r="J31" s="410">
        <f t="shared" si="10"/>
        <v>60</v>
      </c>
      <c r="K31" s="357" t="str">
        <f t="shared" si="11"/>
        <v>Extremo</v>
      </c>
      <c r="L31" s="381" t="s">
        <v>384</v>
      </c>
      <c r="M31" s="358" t="s">
        <v>255</v>
      </c>
      <c r="N31" s="410">
        <f t="shared" si="12"/>
        <v>1</v>
      </c>
      <c r="O31" s="358" t="s">
        <v>257</v>
      </c>
      <c r="P31" s="410">
        <f t="shared" si="13"/>
        <v>5</v>
      </c>
      <c r="Q31" s="410">
        <f t="shared" si="14"/>
        <v>5</v>
      </c>
      <c r="R31" s="380" t="str">
        <f t="shared" si="15"/>
        <v>Bajo</v>
      </c>
      <c r="S31" s="283" t="s">
        <v>326</v>
      </c>
      <c r="T31" s="448" t="s">
        <v>678</v>
      </c>
      <c r="U31" s="448" t="s">
        <v>679</v>
      </c>
      <c r="V31" s="324">
        <v>43220</v>
      </c>
      <c r="W31" s="382" t="s">
        <v>1071</v>
      </c>
      <c r="X31" s="54" t="s">
        <v>1072</v>
      </c>
      <c r="Y31" s="359" t="s">
        <v>674</v>
      </c>
      <c r="Z31" s="360" t="s">
        <v>792</v>
      </c>
      <c r="AA31" s="360" t="s">
        <v>1046</v>
      </c>
      <c r="AB31" s="360" t="s">
        <v>1047</v>
      </c>
      <c r="AC31" s="415" t="s">
        <v>802</v>
      </c>
      <c r="AD31" s="305"/>
      <c r="AE31" s="305"/>
    </row>
    <row r="32" spans="2:31" ht="158.25" customHeight="1">
      <c r="B32" s="640" t="s">
        <v>587</v>
      </c>
      <c r="C32" s="408" t="s">
        <v>385</v>
      </c>
      <c r="D32" s="408" t="s">
        <v>386</v>
      </c>
      <c r="E32" s="408" t="s">
        <v>387</v>
      </c>
      <c r="F32" s="359" t="s">
        <v>293</v>
      </c>
      <c r="G32" s="59">
        <f t="shared" si="8"/>
        <v>3</v>
      </c>
      <c r="H32" s="359" t="s">
        <v>256</v>
      </c>
      <c r="I32" s="59">
        <f t="shared" si="9"/>
        <v>20</v>
      </c>
      <c r="J32" s="59">
        <f t="shared" si="10"/>
        <v>60</v>
      </c>
      <c r="K32" s="365" t="str">
        <f t="shared" si="11"/>
        <v>Extremo</v>
      </c>
      <c r="L32" s="381" t="s">
        <v>388</v>
      </c>
      <c r="M32" s="366" t="s">
        <v>278</v>
      </c>
      <c r="N32" s="59">
        <f t="shared" si="12"/>
        <v>2</v>
      </c>
      <c r="O32" s="366" t="s">
        <v>257</v>
      </c>
      <c r="P32" s="59">
        <f t="shared" si="13"/>
        <v>5</v>
      </c>
      <c r="Q32" s="59">
        <f t="shared" si="14"/>
        <v>10</v>
      </c>
      <c r="R32" s="359" t="str">
        <f t="shared" si="15"/>
        <v>Bajo</v>
      </c>
      <c r="S32" s="72" t="s">
        <v>389</v>
      </c>
      <c r="T32" s="448" t="s">
        <v>390</v>
      </c>
      <c r="U32" s="448" t="s">
        <v>391</v>
      </c>
      <c r="V32" s="324">
        <v>43220</v>
      </c>
      <c r="W32" s="115" t="s">
        <v>999</v>
      </c>
      <c r="X32" s="352" t="s">
        <v>1000</v>
      </c>
      <c r="Y32" s="359" t="s">
        <v>674</v>
      </c>
      <c r="Z32" s="360" t="s">
        <v>792</v>
      </c>
      <c r="AA32" s="360" t="s">
        <v>1046</v>
      </c>
      <c r="AB32" s="360" t="s">
        <v>1047</v>
      </c>
      <c r="AC32" s="311" t="s">
        <v>1006</v>
      </c>
      <c r="AD32" s="310"/>
      <c r="AE32" s="310"/>
    </row>
    <row r="33" spans="2:31" ht="116.25" customHeight="1">
      <c r="B33" s="641"/>
      <c r="C33" s="408" t="s">
        <v>392</v>
      </c>
      <c r="D33" s="408" t="s">
        <v>393</v>
      </c>
      <c r="E33" s="408" t="s">
        <v>387</v>
      </c>
      <c r="F33" s="359" t="s">
        <v>293</v>
      </c>
      <c r="G33" s="59">
        <f t="shared" si="8"/>
        <v>3</v>
      </c>
      <c r="H33" s="359" t="s">
        <v>259</v>
      </c>
      <c r="I33" s="59">
        <f t="shared" si="9"/>
        <v>10</v>
      </c>
      <c r="J33" s="59">
        <f t="shared" si="10"/>
        <v>30</v>
      </c>
      <c r="K33" s="365" t="str">
        <f t="shared" si="11"/>
        <v>Alto</v>
      </c>
      <c r="L33" s="381" t="s">
        <v>394</v>
      </c>
      <c r="M33" s="366" t="s">
        <v>255</v>
      </c>
      <c r="N33" s="59">
        <f t="shared" si="12"/>
        <v>1</v>
      </c>
      <c r="O33" s="366" t="s">
        <v>257</v>
      </c>
      <c r="P33" s="59">
        <f t="shared" si="13"/>
        <v>5</v>
      </c>
      <c r="Q33" s="59">
        <f t="shared" si="14"/>
        <v>5</v>
      </c>
      <c r="R33" s="359" t="str">
        <f t="shared" si="15"/>
        <v>Bajo</v>
      </c>
      <c r="S33" s="72" t="s">
        <v>395</v>
      </c>
      <c r="T33" s="448" t="s">
        <v>396</v>
      </c>
      <c r="U33" s="448" t="s">
        <v>397</v>
      </c>
      <c r="V33" s="324">
        <v>43220</v>
      </c>
      <c r="W33" s="104" t="s">
        <v>1001</v>
      </c>
      <c r="X33" s="352" t="s">
        <v>1002</v>
      </c>
      <c r="Y33" s="359" t="s">
        <v>674</v>
      </c>
      <c r="Z33" s="360" t="s">
        <v>792</v>
      </c>
      <c r="AA33" s="360" t="s">
        <v>1046</v>
      </c>
      <c r="AB33" s="360" t="s">
        <v>1047</v>
      </c>
      <c r="AC33" s="311" t="s">
        <v>1007</v>
      </c>
      <c r="AD33" s="310"/>
      <c r="AE33" s="310"/>
    </row>
    <row r="34" spans="2:31" ht="153.75" customHeight="1">
      <c r="B34" s="641"/>
      <c r="C34" s="408" t="s">
        <v>398</v>
      </c>
      <c r="D34" s="408" t="s">
        <v>399</v>
      </c>
      <c r="E34" s="408" t="s">
        <v>387</v>
      </c>
      <c r="F34" s="359" t="s">
        <v>293</v>
      </c>
      <c r="G34" s="59">
        <f t="shared" si="8"/>
        <v>3</v>
      </c>
      <c r="H34" s="359" t="s">
        <v>259</v>
      </c>
      <c r="I34" s="59">
        <f t="shared" si="9"/>
        <v>10</v>
      </c>
      <c r="J34" s="59">
        <f t="shared" si="10"/>
        <v>30</v>
      </c>
      <c r="K34" s="365" t="str">
        <f t="shared" si="11"/>
        <v>Alto</v>
      </c>
      <c r="L34" s="381" t="s">
        <v>400</v>
      </c>
      <c r="M34" s="366" t="s">
        <v>255</v>
      </c>
      <c r="N34" s="59">
        <f t="shared" si="12"/>
        <v>1</v>
      </c>
      <c r="O34" s="366" t="s">
        <v>257</v>
      </c>
      <c r="P34" s="59">
        <f t="shared" si="13"/>
        <v>5</v>
      </c>
      <c r="Q34" s="59">
        <f t="shared" si="14"/>
        <v>5</v>
      </c>
      <c r="R34" s="359" t="str">
        <f t="shared" si="15"/>
        <v>Bajo</v>
      </c>
      <c r="S34" s="72" t="s">
        <v>326</v>
      </c>
      <c r="T34" s="448" t="s">
        <v>401</v>
      </c>
      <c r="U34" s="448" t="s">
        <v>402</v>
      </c>
      <c r="V34" s="324">
        <v>43220</v>
      </c>
      <c r="W34" s="104" t="s">
        <v>1004</v>
      </c>
      <c r="X34" s="352" t="s">
        <v>1003</v>
      </c>
      <c r="Y34" s="359" t="s">
        <v>674</v>
      </c>
      <c r="Z34" s="360" t="s">
        <v>792</v>
      </c>
      <c r="AA34" s="360" t="s">
        <v>1046</v>
      </c>
      <c r="AB34" s="360" t="s">
        <v>1047</v>
      </c>
      <c r="AC34" s="311" t="s">
        <v>1005</v>
      </c>
      <c r="AD34" s="310"/>
      <c r="AE34" s="310"/>
    </row>
    <row r="35" spans="2:29" ht="114.75">
      <c r="B35" s="641"/>
      <c r="C35" s="632" t="s">
        <v>884</v>
      </c>
      <c r="D35" s="408" t="s">
        <v>885</v>
      </c>
      <c r="E35" s="408" t="s">
        <v>886</v>
      </c>
      <c r="F35" s="359" t="s">
        <v>255</v>
      </c>
      <c r="G35" s="59">
        <f t="shared" si="8"/>
        <v>1</v>
      </c>
      <c r="H35" s="359" t="s">
        <v>259</v>
      </c>
      <c r="I35" s="59">
        <f t="shared" si="9"/>
        <v>10</v>
      </c>
      <c r="J35" s="59">
        <f t="shared" si="10"/>
        <v>10</v>
      </c>
      <c r="K35" s="365" t="str">
        <f t="shared" si="11"/>
        <v>Bajo</v>
      </c>
      <c r="L35" s="381" t="s">
        <v>887</v>
      </c>
      <c r="M35" s="366" t="s">
        <v>255</v>
      </c>
      <c r="N35" s="59">
        <f t="shared" si="12"/>
        <v>1</v>
      </c>
      <c r="O35" s="359" t="s">
        <v>257</v>
      </c>
      <c r="P35" s="59">
        <f t="shared" si="13"/>
        <v>5</v>
      </c>
      <c r="Q35" s="59">
        <f t="shared" si="14"/>
        <v>5</v>
      </c>
      <c r="R35" s="359" t="str">
        <f t="shared" si="15"/>
        <v>Bajo</v>
      </c>
      <c r="S35" s="72" t="s">
        <v>395</v>
      </c>
      <c r="T35" s="448" t="s">
        <v>887</v>
      </c>
      <c r="U35" s="448" t="s">
        <v>888</v>
      </c>
      <c r="V35" s="324">
        <v>43220</v>
      </c>
      <c r="W35" s="104" t="s">
        <v>1016</v>
      </c>
      <c r="X35" s="352" t="s">
        <v>1008</v>
      </c>
      <c r="Y35" s="359" t="s">
        <v>674</v>
      </c>
      <c r="Z35" s="360" t="s">
        <v>54</v>
      </c>
      <c r="AA35" s="360" t="s">
        <v>54</v>
      </c>
      <c r="AB35" s="360" t="s">
        <v>1047</v>
      </c>
      <c r="AC35" s="415" t="s">
        <v>802</v>
      </c>
    </row>
    <row r="36" spans="2:29" ht="76.5">
      <c r="B36" s="641"/>
      <c r="C36" s="632"/>
      <c r="D36" s="408" t="s">
        <v>889</v>
      </c>
      <c r="E36" s="408" t="s">
        <v>886</v>
      </c>
      <c r="F36" s="359" t="s">
        <v>255</v>
      </c>
      <c r="G36" s="59">
        <f>IF(F36=0,"",IF(F36="Rara vez",1,IF(F36="Improbable",2,IF(F36="Posible",3,IF(F36="Probable",4,IF(F36="Casi seguro",5,""))))))</f>
        <v>1</v>
      </c>
      <c r="H36" s="359" t="s">
        <v>259</v>
      </c>
      <c r="I36" s="59">
        <f>IF(H36=0,"",IF(H36="Moderado",5,IF(H36="Mayor",10,IF(H36="Catastrófico",20,""))))</f>
        <v>10</v>
      </c>
      <c r="J36" s="59">
        <f>IF(H36="",0,(G36*I36))</f>
        <v>10</v>
      </c>
      <c r="K36" s="365" t="str">
        <f>IF(J36=0,"",IF(J36&lt;15,"Bajo",IF(AND(J36&gt;=15,J36&lt;30),"Moderado",IF(AND(J36&gt;=30,J36&lt;60),"Alto",IF(J36&gt;=60,"Extremo","")))))</f>
        <v>Bajo</v>
      </c>
      <c r="L36" s="381" t="s">
        <v>890</v>
      </c>
      <c r="M36" s="366" t="s">
        <v>255</v>
      </c>
      <c r="N36" s="59">
        <f>IF(M36=0,"",IF(M36="Rara vez",1,IF(M36="Improbable",2,IF(M36="Posible",3,IF(M36="Probable",4,IF(M36="Casi seguro",5,""))))))</f>
        <v>1</v>
      </c>
      <c r="O36" s="359" t="s">
        <v>257</v>
      </c>
      <c r="P36" s="59">
        <f>IF(O36=0,"",IF(O36="Moderado",5,IF(O36="Mayor",10,IF(O36="Catastrófico",20,""))))</f>
        <v>5</v>
      </c>
      <c r="Q36" s="59">
        <f>IF(O36="",0,(N36*P36))</f>
        <v>5</v>
      </c>
      <c r="R36" s="359" t="str">
        <f>IF(Q36=0,"",IF(Q36&lt;15,"Bajo",IF(AND(Q36&gt;=15,Q36&lt;30),"Moderado",IF(AND(Q36&gt;=30,Q36&lt;60),"Alto",IF(Q36&gt;=60,"Extremo","")))))</f>
        <v>Bajo</v>
      </c>
      <c r="S36" s="72" t="s">
        <v>395</v>
      </c>
      <c r="T36" s="448" t="s">
        <v>891</v>
      </c>
      <c r="U36" s="448" t="s">
        <v>892</v>
      </c>
      <c r="V36" s="324">
        <v>43220</v>
      </c>
      <c r="W36" s="104" t="s">
        <v>1011</v>
      </c>
      <c r="X36" s="352" t="s">
        <v>1008</v>
      </c>
      <c r="Y36" s="359" t="s">
        <v>674</v>
      </c>
      <c r="Z36" s="360" t="s">
        <v>54</v>
      </c>
      <c r="AA36" s="360" t="s">
        <v>54</v>
      </c>
      <c r="AB36" s="360" t="s">
        <v>1047</v>
      </c>
      <c r="AC36" s="415" t="s">
        <v>802</v>
      </c>
    </row>
    <row r="37" spans="2:29" ht="153">
      <c r="B37" s="641"/>
      <c r="C37" s="632"/>
      <c r="D37" s="408" t="s">
        <v>893</v>
      </c>
      <c r="E37" s="408" t="s">
        <v>894</v>
      </c>
      <c r="F37" s="359" t="s">
        <v>255</v>
      </c>
      <c r="G37" s="59">
        <f>IF(F37=0,"",IF(F37="Rara vez",1,IF(F37="Improbable",2,IF(F37="Posible",3,IF(F37="Probable",4,IF(F37="Casi seguro",5,""))))))</f>
        <v>1</v>
      </c>
      <c r="H37" s="359" t="s">
        <v>259</v>
      </c>
      <c r="I37" s="59">
        <f>IF(H37=0,"",IF(H37="Moderado",5,IF(H37="Mayor",10,IF(H37="Catastrófico",20,""))))</f>
        <v>10</v>
      </c>
      <c r="J37" s="59">
        <f>IF(H37="",0,(G37*I37))</f>
        <v>10</v>
      </c>
      <c r="K37" s="365" t="str">
        <f>IF(J37=0,"",IF(J37&lt;15,"Bajo",IF(AND(J37&gt;=15,J37&lt;30),"Moderado",IF(AND(J37&gt;=30,J37&lt;60),"Alto",IF(J37&gt;=60,"Extremo","")))))</f>
        <v>Bajo</v>
      </c>
      <c r="L37" s="381" t="s">
        <v>895</v>
      </c>
      <c r="M37" s="366" t="s">
        <v>255</v>
      </c>
      <c r="N37" s="59">
        <f>IF(M37=0,"",IF(M37="Rara vez",1,IF(M37="Improbable",2,IF(M37="Posible",3,IF(M37="Probable",4,IF(M37="Casi seguro",5,""))))))</f>
        <v>1</v>
      </c>
      <c r="O37" s="359" t="s">
        <v>257</v>
      </c>
      <c r="P37" s="59">
        <f>IF(O37=0,"",IF(O37="Moderado",5,IF(O37="Mayor",10,IF(O37="Catastrófico",20,""))))</f>
        <v>5</v>
      </c>
      <c r="Q37" s="59">
        <f>IF(O37="",0,(N37*P37))</f>
        <v>5</v>
      </c>
      <c r="R37" s="359" t="str">
        <f>IF(Q37=0,"",IF(Q37&lt;15,"Bajo",IF(AND(Q37&gt;=15,Q37&lt;30),"Moderado",IF(AND(Q37&gt;=30,Q37&lt;60),"Alto",IF(Q37&gt;=60,"Extremo","")))))</f>
        <v>Bajo</v>
      </c>
      <c r="S37" s="72" t="s">
        <v>395</v>
      </c>
      <c r="T37" s="448" t="s">
        <v>895</v>
      </c>
      <c r="U37" s="448" t="s">
        <v>896</v>
      </c>
      <c r="V37" s="324">
        <v>43220</v>
      </c>
      <c r="W37" s="104" t="s">
        <v>1009</v>
      </c>
      <c r="X37" s="352" t="s">
        <v>1008</v>
      </c>
      <c r="Y37" s="359" t="s">
        <v>674</v>
      </c>
      <c r="Z37" s="360" t="s">
        <v>54</v>
      </c>
      <c r="AA37" s="360" t="s">
        <v>54</v>
      </c>
      <c r="AB37" s="360" t="s">
        <v>1047</v>
      </c>
      <c r="AC37" s="415" t="s">
        <v>802</v>
      </c>
    </row>
    <row r="38" spans="2:29" ht="76.5">
      <c r="B38" s="641"/>
      <c r="C38" s="632"/>
      <c r="D38" s="408" t="s">
        <v>897</v>
      </c>
      <c r="E38" s="408" t="s">
        <v>898</v>
      </c>
      <c r="F38" s="359" t="s">
        <v>255</v>
      </c>
      <c r="G38" s="59">
        <f>IF(F38=0,"",IF(F38="Rara vez",1,IF(F38="Improbable",2,IF(F38="Posible",3,IF(F38="Probable",4,IF(F38="Casi seguro",5,""))))))</f>
        <v>1</v>
      </c>
      <c r="H38" s="359" t="s">
        <v>259</v>
      </c>
      <c r="I38" s="59">
        <f>IF(H38=0,"",IF(H38="Moderado",5,IF(H38="Mayor",10,IF(H38="Catastrófico",20,""))))</f>
        <v>10</v>
      </c>
      <c r="J38" s="59">
        <f>IF(H38="",0,(G38*I38))</f>
        <v>10</v>
      </c>
      <c r="K38" s="365" t="str">
        <f>IF(J38=0,"",IF(J38&lt;15,"Bajo",IF(AND(J38&gt;=15,J38&lt;30),"Moderado",IF(AND(J38&gt;=30,J38&lt;60),"Alto",IF(J38&gt;=60,"Extremo","")))))</f>
        <v>Bajo</v>
      </c>
      <c r="L38" s="381" t="s">
        <v>890</v>
      </c>
      <c r="M38" s="366" t="s">
        <v>255</v>
      </c>
      <c r="N38" s="59">
        <f>IF(M38=0,"",IF(M38="Rara vez",1,IF(M38="Improbable",2,IF(M38="Posible",3,IF(M38="Probable",4,IF(M38="Casi seguro",5,""))))))</f>
        <v>1</v>
      </c>
      <c r="O38" s="359" t="s">
        <v>257</v>
      </c>
      <c r="P38" s="59">
        <f>IF(O38=0,"",IF(O38="Moderado",5,IF(O38="Mayor",10,IF(O38="Catastrófico",20,""))))</f>
        <v>5</v>
      </c>
      <c r="Q38" s="59">
        <f>IF(O38="",0,(N38*P38))</f>
        <v>5</v>
      </c>
      <c r="R38" s="359" t="str">
        <f>IF(Q38=0,"",IF(Q38&lt;15,"Bajo",IF(AND(Q38&gt;=15,Q38&lt;30),"Moderado",IF(AND(Q38&gt;=30,Q38&lt;60),"Alto",IF(Q38&gt;=60,"Extremo","")))))</f>
        <v>Bajo</v>
      </c>
      <c r="S38" s="72" t="s">
        <v>395</v>
      </c>
      <c r="T38" s="448" t="s">
        <v>890</v>
      </c>
      <c r="U38" s="448" t="s">
        <v>899</v>
      </c>
      <c r="V38" s="324">
        <v>43220</v>
      </c>
      <c r="W38" s="104" t="s">
        <v>1011</v>
      </c>
      <c r="X38" s="352" t="s">
        <v>1008</v>
      </c>
      <c r="Y38" s="359" t="s">
        <v>674</v>
      </c>
      <c r="Z38" s="360" t="s">
        <v>54</v>
      </c>
      <c r="AA38" s="360" t="s">
        <v>54</v>
      </c>
      <c r="AB38" s="360" t="s">
        <v>1047</v>
      </c>
      <c r="AC38" s="415" t="s">
        <v>802</v>
      </c>
    </row>
    <row r="39" spans="2:29" ht="51">
      <c r="B39" s="640" t="s">
        <v>588</v>
      </c>
      <c r="C39" s="408" t="s">
        <v>403</v>
      </c>
      <c r="D39" s="408" t="s">
        <v>404</v>
      </c>
      <c r="E39" s="408" t="s">
        <v>411</v>
      </c>
      <c r="F39" s="359" t="s">
        <v>293</v>
      </c>
      <c r="G39" s="59">
        <f t="shared" si="8"/>
        <v>3</v>
      </c>
      <c r="H39" s="359" t="s">
        <v>257</v>
      </c>
      <c r="I39" s="59">
        <f t="shared" si="9"/>
        <v>5</v>
      </c>
      <c r="J39" s="59">
        <f t="shared" si="10"/>
        <v>15</v>
      </c>
      <c r="K39" s="365" t="str">
        <f t="shared" si="11"/>
        <v>Moderado</v>
      </c>
      <c r="L39" s="381" t="s">
        <v>900</v>
      </c>
      <c r="M39" s="366" t="s">
        <v>255</v>
      </c>
      <c r="N39" s="59">
        <f t="shared" si="12"/>
        <v>1</v>
      </c>
      <c r="O39" s="366" t="s">
        <v>257</v>
      </c>
      <c r="P39" s="59">
        <f t="shared" si="13"/>
        <v>5</v>
      </c>
      <c r="Q39" s="59">
        <f t="shared" si="14"/>
        <v>5</v>
      </c>
      <c r="R39" s="359" t="str">
        <f t="shared" si="15"/>
        <v>Bajo</v>
      </c>
      <c r="S39" s="72" t="s">
        <v>326</v>
      </c>
      <c r="T39" s="448" t="s">
        <v>407</v>
      </c>
      <c r="U39" s="448" t="s">
        <v>408</v>
      </c>
      <c r="V39" s="324">
        <v>43220</v>
      </c>
      <c r="W39" s="104" t="s">
        <v>1076</v>
      </c>
      <c r="X39" s="352" t="s">
        <v>1074</v>
      </c>
      <c r="Y39" s="359" t="s">
        <v>674</v>
      </c>
      <c r="Z39" s="360" t="s">
        <v>54</v>
      </c>
      <c r="AA39" s="360" t="s">
        <v>54</v>
      </c>
      <c r="AB39" s="360" t="s">
        <v>1047</v>
      </c>
      <c r="AC39" s="415" t="s">
        <v>802</v>
      </c>
    </row>
    <row r="40" spans="2:29" ht="51">
      <c r="B40" s="640"/>
      <c r="C40" s="408" t="s">
        <v>409</v>
      </c>
      <c r="D40" s="408" t="s">
        <v>410</v>
      </c>
      <c r="E40" s="408" t="s">
        <v>411</v>
      </c>
      <c r="F40" s="359" t="s">
        <v>293</v>
      </c>
      <c r="G40" s="59">
        <f t="shared" si="8"/>
        <v>3</v>
      </c>
      <c r="H40" s="359" t="s">
        <v>257</v>
      </c>
      <c r="I40" s="59">
        <f t="shared" si="9"/>
        <v>5</v>
      </c>
      <c r="J40" s="59">
        <f t="shared" si="10"/>
        <v>15</v>
      </c>
      <c r="K40" s="365" t="str">
        <f t="shared" si="11"/>
        <v>Moderado</v>
      </c>
      <c r="L40" s="381" t="s">
        <v>412</v>
      </c>
      <c r="M40" s="366" t="s">
        <v>255</v>
      </c>
      <c r="N40" s="59">
        <f t="shared" si="12"/>
        <v>1</v>
      </c>
      <c r="O40" s="366" t="s">
        <v>257</v>
      </c>
      <c r="P40" s="59">
        <f t="shared" si="13"/>
        <v>5</v>
      </c>
      <c r="Q40" s="59">
        <f t="shared" si="14"/>
        <v>5</v>
      </c>
      <c r="R40" s="359" t="str">
        <f t="shared" si="15"/>
        <v>Bajo</v>
      </c>
      <c r="S40" s="72" t="s">
        <v>326</v>
      </c>
      <c r="T40" s="448" t="s">
        <v>413</v>
      </c>
      <c r="U40" s="448" t="s">
        <v>414</v>
      </c>
      <c r="V40" s="324">
        <v>43220</v>
      </c>
      <c r="W40" s="104" t="s">
        <v>1075</v>
      </c>
      <c r="X40" s="352" t="s">
        <v>1074</v>
      </c>
      <c r="Y40" s="359" t="s">
        <v>674</v>
      </c>
      <c r="Z40" s="360" t="s">
        <v>54</v>
      </c>
      <c r="AA40" s="360" t="s">
        <v>54</v>
      </c>
      <c r="AB40" s="360" t="s">
        <v>1047</v>
      </c>
      <c r="AC40" s="415" t="s">
        <v>802</v>
      </c>
    </row>
    <row r="41" spans="2:29" ht="114.75">
      <c r="B41" s="640"/>
      <c r="C41" s="632" t="s">
        <v>901</v>
      </c>
      <c r="D41" s="408" t="s">
        <v>885</v>
      </c>
      <c r="E41" s="408" t="s">
        <v>886</v>
      </c>
      <c r="F41" s="359" t="s">
        <v>255</v>
      </c>
      <c r="G41" s="59">
        <f>IF(F41=0,"",IF(F41="Rara vez",1,IF(F41="Improbable",2,IF(F41="Posible",3,IF(F41="Probable",4,IF(F41="Casi seguro",5,""))))))</f>
        <v>1</v>
      </c>
      <c r="H41" s="359" t="s">
        <v>259</v>
      </c>
      <c r="I41" s="59">
        <f>IF(H41=0,"",IF(H41="Moderado",5,IF(H41="Mayor",10,IF(H41="Catastrófico",20,""))))</f>
        <v>10</v>
      </c>
      <c r="J41" s="59">
        <f>IF(H41="",0,(G41*I41))</f>
        <v>10</v>
      </c>
      <c r="K41" s="365" t="str">
        <f>IF(J41=0,"",IF(J41&lt;15,"Bajo",IF(AND(J41&gt;=15,J41&lt;30),"Moderado",IF(AND(J41&gt;=30,J41&lt;60),"Alto",IF(J41&gt;=60,"Extremo","")))))</f>
        <v>Bajo</v>
      </c>
      <c r="L41" s="381" t="s">
        <v>887</v>
      </c>
      <c r="M41" s="366" t="s">
        <v>255</v>
      </c>
      <c r="N41" s="59">
        <f>IF(M41=0,"",IF(M41="Rara vez",1,IF(M41="Improbable",2,IF(M41="Posible",3,IF(M41="Probable",4,IF(M41="Casi seguro",5,""))))))</f>
        <v>1</v>
      </c>
      <c r="O41" s="359" t="s">
        <v>257</v>
      </c>
      <c r="P41" s="59">
        <f>IF(O41=0,"",IF(O41="Moderado",5,IF(O41="Mayor",10,IF(O41="Catastrófico",20,""))))</f>
        <v>5</v>
      </c>
      <c r="Q41" s="59">
        <f>IF(O41="",0,(N41*P41))</f>
        <v>5</v>
      </c>
      <c r="R41" s="359" t="str">
        <f>IF(Q41=0,"",IF(Q41&lt;15,"Bajo",IF(AND(Q41&gt;=15,Q41&lt;30),"Moderado",IF(AND(Q41&gt;=30,Q41&lt;60),"Alto",IF(Q41&gt;=60,"Extremo","")))))</f>
        <v>Bajo</v>
      </c>
      <c r="S41" s="72" t="s">
        <v>395</v>
      </c>
      <c r="T41" s="448" t="s">
        <v>887</v>
      </c>
      <c r="U41" s="448" t="s">
        <v>888</v>
      </c>
      <c r="V41" s="324">
        <v>43220</v>
      </c>
      <c r="W41" s="104" t="s">
        <v>1010</v>
      </c>
      <c r="X41" s="352" t="s">
        <v>1008</v>
      </c>
      <c r="Y41" s="359" t="s">
        <v>674</v>
      </c>
      <c r="Z41" s="360" t="s">
        <v>54</v>
      </c>
      <c r="AA41" s="360" t="s">
        <v>54</v>
      </c>
      <c r="AB41" s="360" t="s">
        <v>1047</v>
      </c>
      <c r="AC41" s="415" t="s">
        <v>802</v>
      </c>
    </row>
    <row r="42" spans="2:29" ht="76.5">
      <c r="B42" s="640"/>
      <c r="C42" s="632"/>
      <c r="D42" s="408" t="s">
        <v>889</v>
      </c>
      <c r="E42" s="408" t="s">
        <v>886</v>
      </c>
      <c r="F42" s="359" t="s">
        <v>255</v>
      </c>
      <c r="G42" s="59">
        <f>IF(F42=0,"",IF(F42="Rara vez",1,IF(F42="Improbable",2,IF(F42="Posible",3,IF(F42="Probable",4,IF(F42="Casi seguro",5,""))))))</f>
        <v>1</v>
      </c>
      <c r="H42" s="359" t="s">
        <v>259</v>
      </c>
      <c r="I42" s="59">
        <f>IF(H42=0,"",IF(H42="Moderado",5,IF(H42="Mayor",10,IF(H42="Catastrófico",20,""))))</f>
        <v>10</v>
      </c>
      <c r="J42" s="59">
        <f>IF(H42="",0,(G42*I42))</f>
        <v>10</v>
      </c>
      <c r="K42" s="365" t="str">
        <f>IF(J42=0,"",IF(J42&lt;15,"Bajo",IF(AND(J42&gt;=15,J42&lt;30),"Moderado",IF(AND(J42&gt;=30,J42&lt;60),"Alto",IF(J42&gt;=60,"Extremo","")))))</f>
        <v>Bajo</v>
      </c>
      <c r="L42" s="381" t="s">
        <v>902</v>
      </c>
      <c r="M42" s="366" t="s">
        <v>255</v>
      </c>
      <c r="N42" s="59">
        <f>IF(M42=0,"",IF(M42="Rara vez",1,IF(M42="Improbable",2,IF(M42="Posible",3,IF(M42="Probable",4,IF(M42="Casi seguro",5,""))))))</f>
        <v>1</v>
      </c>
      <c r="O42" s="359" t="s">
        <v>257</v>
      </c>
      <c r="P42" s="59">
        <f>IF(O42=0,"",IF(O42="Moderado",5,IF(O42="Mayor",10,IF(O42="Catastrófico",20,""))))</f>
        <v>5</v>
      </c>
      <c r="Q42" s="59">
        <f>IF(O42="",0,(N42*P42))</f>
        <v>5</v>
      </c>
      <c r="R42" s="359" t="str">
        <f>IF(Q42=0,"",IF(Q42&lt;15,"Bajo",IF(AND(Q42&gt;=15,Q42&lt;30),"Moderado",IF(AND(Q42&gt;=30,Q42&lt;60),"Alto",IF(Q42&gt;=60,"Extremo","")))))</f>
        <v>Bajo</v>
      </c>
      <c r="S42" s="72" t="s">
        <v>395</v>
      </c>
      <c r="T42" s="448" t="s">
        <v>891</v>
      </c>
      <c r="U42" s="448" t="s">
        <v>892</v>
      </c>
      <c r="V42" s="324">
        <v>43220</v>
      </c>
      <c r="W42" s="104" t="s">
        <v>1011</v>
      </c>
      <c r="X42" s="352" t="s">
        <v>1008</v>
      </c>
      <c r="Y42" s="359" t="s">
        <v>674</v>
      </c>
      <c r="Z42" s="360" t="s">
        <v>54</v>
      </c>
      <c r="AA42" s="360" t="s">
        <v>54</v>
      </c>
      <c r="AB42" s="360" t="s">
        <v>1047</v>
      </c>
      <c r="AC42" s="415" t="s">
        <v>802</v>
      </c>
    </row>
    <row r="43" spans="2:29" ht="153">
      <c r="B43" s="640"/>
      <c r="C43" s="632"/>
      <c r="D43" s="408" t="s">
        <v>893</v>
      </c>
      <c r="E43" s="408" t="s">
        <v>894</v>
      </c>
      <c r="F43" s="359" t="s">
        <v>255</v>
      </c>
      <c r="G43" s="59">
        <f>IF(F43=0,"",IF(F43="Rara vez",1,IF(F43="Improbable",2,IF(F43="Posible",3,IF(F43="Probable",4,IF(F43="Casi seguro",5,""))))))</f>
        <v>1</v>
      </c>
      <c r="H43" s="359" t="s">
        <v>259</v>
      </c>
      <c r="I43" s="59">
        <f>IF(H43=0,"",IF(H43="Moderado",5,IF(H43="Mayor",10,IF(H43="Catastrófico",20,""))))</f>
        <v>10</v>
      </c>
      <c r="J43" s="59">
        <f>IF(H43="",0,(G43*I43))</f>
        <v>10</v>
      </c>
      <c r="K43" s="365" t="str">
        <f>IF(J43=0,"",IF(J43&lt;15,"Bajo",IF(AND(J43&gt;=15,J43&lt;30),"Moderado",IF(AND(J43&gt;=30,J43&lt;60),"Alto",IF(J43&gt;=60,"Extremo","")))))</f>
        <v>Bajo</v>
      </c>
      <c r="L43" s="381" t="s">
        <v>903</v>
      </c>
      <c r="M43" s="366" t="s">
        <v>255</v>
      </c>
      <c r="N43" s="59">
        <f>IF(M43=0,"",IF(M43="Rara vez",1,IF(M43="Improbable",2,IF(M43="Posible",3,IF(M43="Probable",4,IF(M43="Casi seguro",5,""))))))</f>
        <v>1</v>
      </c>
      <c r="O43" s="359" t="s">
        <v>257</v>
      </c>
      <c r="P43" s="59">
        <f>IF(O43=0,"",IF(O43="Moderado",5,IF(O43="Mayor",10,IF(O43="Catastrófico",20,""))))</f>
        <v>5</v>
      </c>
      <c r="Q43" s="59">
        <f>IF(O43="",0,(N43*P43))</f>
        <v>5</v>
      </c>
      <c r="R43" s="359" t="str">
        <f>IF(Q43=0,"",IF(Q43&lt;15,"Bajo",IF(AND(Q43&gt;=15,Q43&lt;30),"Moderado",IF(AND(Q43&gt;=30,Q43&lt;60),"Alto",IF(Q43&gt;=60,"Extremo","")))))</f>
        <v>Bajo</v>
      </c>
      <c r="S43" s="72" t="s">
        <v>395</v>
      </c>
      <c r="T43" s="448" t="s">
        <v>895</v>
      </c>
      <c r="U43" s="448" t="s">
        <v>896</v>
      </c>
      <c r="V43" s="324">
        <v>43220</v>
      </c>
      <c r="W43" s="104" t="s">
        <v>1012</v>
      </c>
      <c r="X43" s="352" t="s">
        <v>1008</v>
      </c>
      <c r="Y43" s="359" t="s">
        <v>674</v>
      </c>
      <c r="Z43" s="360" t="s">
        <v>54</v>
      </c>
      <c r="AA43" s="360" t="s">
        <v>54</v>
      </c>
      <c r="AB43" s="360" t="s">
        <v>1047</v>
      </c>
      <c r="AC43" s="415" t="s">
        <v>802</v>
      </c>
    </row>
    <row r="44" spans="2:29" ht="76.5">
      <c r="B44" s="641"/>
      <c r="C44" s="632"/>
      <c r="D44" s="408" t="s">
        <v>897</v>
      </c>
      <c r="E44" s="408" t="s">
        <v>898</v>
      </c>
      <c r="F44" s="359" t="s">
        <v>255</v>
      </c>
      <c r="G44" s="59">
        <f>IF(F44=0,"",IF(F44="Rara vez",1,IF(F44="Improbable",2,IF(F44="Posible",3,IF(F44="Probable",4,IF(F44="Casi seguro",5,""))))))</f>
        <v>1</v>
      </c>
      <c r="H44" s="359" t="s">
        <v>259</v>
      </c>
      <c r="I44" s="59">
        <f>IF(H44=0,"",IF(H44="Moderado",5,IF(H44="Mayor",10,IF(H44="Catastrófico",20,""))))</f>
        <v>10</v>
      </c>
      <c r="J44" s="59">
        <f>IF(H44="",0,(G44*I44))</f>
        <v>10</v>
      </c>
      <c r="K44" s="365" t="str">
        <f>IF(J44=0,"",IF(J44&lt;15,"Bajo",IF(AND(J44&gt;=15,J44&lt;30),"Moderado",IF(AND(J44&gt;=30,J44&lt;60),"Alto",IF(J44&gt;=60,"Extremo","")))))</f>
        <v>Bajo</v>
      </c>
      <c r="L44" s="381" t="s">
        <v>890</v>
      </c>
      <c r="M44" s="366" t="s">
        <v>255</v>
      </c>
      <c r="N44" s="59">
        <f>IF(M44=0,"",IF(M44="Rara vez",1,IF(M44="Improbable",2,IF(M44="Posible",3,IF(M44="Probable",4,IF(M44="Casi seguro",5,""))))))</f>
        <v>1</v>
      </c>
      <c r="O44" s="359" t="s">
        <v>257</v>
      </c>
      <c r="P44" s="59">
        <f>IF(O44=0,"",IF(O44="Moderado",5,IF(O44="Mayor",10,IF(O44="Catastrófico",20,""))))</f>
        <v>5</v>
      </c>
      <c r="Q44" s="59">
        <f>IF(O44="",0,(N44*P44))</f>
        <v>5</v>
      </c>
      <c r="R44" s="359" t="str">
        <f>IF(Q44=0,"",IF(Q44&lt;15,"Bajo",IF(AND(Q44&gt;=15,Q44&lt;30),"Moderado",IF(AND(Q44&gt;=30,Q44&lt;60),"Alto",IF(Q44&gt;=60,"Extremo","")))))</f>
        <v>Bajo</v>
      </c>
      <c r="S44" s="72" t="s">
        <v>395</v>
      </c>
      <c r="T44" s="448" t="s">
        <v>890</v>
      </c>
      <c r="U44" s="448" t="s">
        <v>899</v>
      </c>
      <c r="V44" s="324">
        <v>43220</v>
      </c>
      <c r="W44" s="104" t="s">
        <v>1011</v>
      </c>
      <c r="X44" s="352" t="s">
        <v>1008</v>
      </c>
      <c r="Y44" s="359" t="s">
        <v>674</v>
      </c>
      <c r="Z44" s="360" t="s">
        <v>54</v>
      </c>
      <c r="AA44" s="360" t="s">
        <v>54</v>
      </c>
      <c r="AB44" s="360" t="s">
        <v>1047</v>
      </c>
      <c r="AC44" s="415" t="s">
        <v>802</v>
      </c>
    </row>
    <row r="45" spans="2:29" ht="63.75">
      <c r="B45" s="667" t="s">
        <v>589</v>
      </c>
      <c r="C45" s="104" t="s">
        <v>415</v>
      </c>
      <c r="D45" s="104" t="s">
        <v>416</v>
      </c>
      <c r="E45" s="408" t="s">
        <v>411</v>
      </c>
      <c r="F45" s="359" t="s">
        <v>255</v>
      </c>
      <c r="G45" s="59">
        <f t="shared" si="8"/>
        <v>1</v>
      </c>
      <c r="H45" s="359" t="s">
        <v>257</v>
      </c>
      <c r="I45" s="59">
        <f t="shared" si="9"/>
        <v>5</v>
      </c>
      <c r="J45" s="59">
        <f t="shared" si="10"/>
        <v>5</v>
      </c>
      <c r="K45" s="365" t="str">
        <f t="shared" si="11"/>
        <v>Bajo</v>
      </c>
      <c r="L45" s="382" t="s">
        <v>417</v>
      </c>
      <c r="M45" s="366" t="s">
        <v>255</v>
      </c>
      <c r="N45" s="59">
        <f t="shared" si="12"/>
        <v>1</v>
      </c>
      <c r="O45" s="366" t="s">
        <v>257</v>
      </c>
      <c r="P45" s="59">
        <f t="shared" si="13"/>
        <v>5</v>
      </c>
      <c r="Q45" s="59">
        <f t="shared" si="14"/>
        <v>5</v>
      </c>
      <c r="R45" s="359" t="str">
        <f t="shared" si="15"/>
        <v>Bajo</v>
      </c>
      <c r="S45" s="72" t="s">
        <v>261</v>
      </c>
      <c r="T45" s="104" t="s">
        <v>418</v>
      </c>
      <c r="U45" s="104" t="s">
        <v>419</v>
      </c>
      <c r="V45" s="324">
        <v>43220</v>
      </c>
      <c r="W45" s="104" t="s">
        <v>1093</v>
      </c>
      <c r="X45" s="352" t="s">
        <v>1094</v>
      </c>
      <c r="Y45" s="359" t="s">
        <v>674</v>
      </c>
      <c r="Z45" s="360" t="s">
        <v>54</v>
      </c>
      <c r="AA45" s="360" t="s">
        <v>54</v>
      </c>
      <c r="AB45" s="360" t="s">
        <v>1047</v>
      </c>
      <c r="AC45" s="415" t="s">
        <v>802</v>
      </c>
    </row>
    <row r="46" spans="2:29" ht="127.5">
      <c r="B46" s="667"/>
      <c r="C46" s="104" t="s">
        <v>420</v>
      </c>
      <c r="D46" s="104" t="s">
        <v>421</v>
      </c>
      <c r="E46" s="104" t="s">
        <v>379</v>
      </c>
      <c r="F46" s="359" t="s">
        <v>255</v>
      </c>
      <c r="G46" s="59">
        <f t="shared" si="8"/>
        <v>1</v>
      </c>
      <c r="H46" s="359" t="s">
        <v>257</v>
      </c>
      <c r="I46" s="59">
        <f t="shared" si="9"/>
        <v>5</v>
      </c>
      <c r="J46" s="59">
        <f t="shared" si="10"/>
        <v>5</v>
      </c>
      <c r="K46" s="365" t="str">
        <f t="shared" si="11"/>
        <v>Bajo</v>
      </c>
      <c r="L46" s="382" t="s">
        <v>647</v>
      </c>
      <c r="M46" s="366" t="s">
        <v>255</v>
      </c>
      <c r="N46" s="59">
        <f t="shared" si="12"/>
        <v>1</v>
      </c>
      <c r="O46" s="366" t="s">
        <v>257</v>
      </c>
      <c r="P46" s="59">
        <f t="shared" si="13"/>
        <v>5</v>
      </c>
      <c r="Q46" s="59">
        <f t="shared" si="14"/>
        <v>5</v>
      </c>
      <c r="R46" s="359" t="str">
        <f t="shared" si="15"/>
        <v>Bajo</v>
      </c>
      <c r="S46" s="72" t="s">
        <v>649</v>
      </c>
      <c r="T46" s="104" t="s">
        <v>648</v>
      </c>
      <c r="U46" s="104" t="s">
        <v>650</v>
      </c>
      <c r="V46" s="324">
        <v>43220</v>
      </c>
      <c r="W46" s="104" t="s">
        <v>1095</v>
      </c>
      <c r="X46" s="352" t="s">
        <v>1094</v>
      </c>
      <c r="Y46" s="359" t="s">
        <v>674</v>
      </c>
      <c r="Z46" s="360" t="s">
        <v>54</v>
      </c>
      <c r="AA46" s="360" t="s">
        <v>54</v>
      </c>
      <c r="AB46" s="360" t="s">
        <v>1047</v>
      </c>
      <c r="AC46" s="415" t="s">
        <v>802</v>
      </c>
    </row>
    <row r="47" spans="2:29" ht="114.75">
      <c r="B47" s="667"/>
      <c r="C47" s="632" t="s">
        <v>884</v>
      </c>
      <c r="D47" s="408" t="s">
        <v>885</v>
      </c>
      <c r="E47" s="408" t="s">
        <v>886</v>
      </c>
      <c r="F47" s="359" t="s">
        <v>255</v>
      </c>
      <c r="G47" s="59">
        <f>IF(F47=0,"",IF(F47="Rara vez",1,IF(F47="Improbable",2,IF(F47="Posible",3,IF(F47="Probable",4,IF(F47="Casi seguro",5,""))))))</f>
        <v>1</v>
      </c>
      <c r="H47" s="359" t="s">
        <v>259</v>
      </c>
      <c r="I47" s="59">
        <f>IF(H47=0,"",IF(H47="Moderado",5,IF(H47="Mayor",10,IF(H47="Catastrófico",20,""))))</f>
        <v>10</v>
      </c>
      <c r="J47" s="59">
        <f>IF(H47="",0,(G47*I47))</f>
        <v>10</v>
      </c>
      <c r="K47" s="365" t="str">
        <f>IF(J47=0,"",IF(J47&lt;15,"Bajo",IF(AND(J47&gt;=15,J47&lt;30),"Moderado",IF(AND(J47&gt;=30,J47&lt;60),"Alto",IF(J47&gt;=60,"Extremo","")))))</f>
        <v>Bajo</v>
      </c>
      <c r="L47" s="381" t="s">
        <v>887</v>
      </c>
      <c r="M47" s="366" t="s">
        <v>255</v>
      </c>
      <c r="N47" s="59">
        <f>IF(M47=0,"",IF(M47="Rara vez",1,IF(M47="Improbable",2,IF(M47="Posible",3,IF(M47="Probable",4,IF(M47="Casi seguro",5,""))))))</f>
        <v>1</v>
      </c>
      <c r="O47" s="359" t="s">
        <v>257</v>
      </c>
      <c r="P47" s="59">
        <f>IF(O47=0,"",IF(O47="Moderado",5,IF(O47="Mayor",10,IF(O47="Catastrófico",20,""))))</f>
        <v>5</v>
      </c>
      <c r="Q47" s="59">
        <f>IF(O47="",0,(N47*P47))</f>
        <v>5</v>
      </c>
      <c r="R47" s="359" t="str">
        <f>IF(Q47=0,"",IF(Q47&lt;15,"Bajo",IF(AND(Q47&gt;=15,Q47&lt;30),"Moderado",IF(AND(Q47&gt;=30,Q47&lt;60),"Alto",IF(Q47&gt;=60,"Extremo","")))))</f>
        <v>Bajo</v>
      </c>
      <c r="S47" s="72" t="s">
        <v>395</v>
      </c>
      <c r="T47" s="448" t="s">
        <v>887</v>
      </c>
      <c r="U47" s="448" t="s">
        <v>888</v>
      </c>
      <c r="V47" s="324">
        <v>43220</v>
      </c>
      <c r="W47" s="104" t="s">
        <v>1015</v>
      </c>
      <c r="X47" s="352" t="s">
        <v>1008</v>
      </c>
      <c r="Y47" s="359" t="s">
        <v>674</v>
      </c>
      <c r="Z47" s="360" t="s">
        <v>54</v>
      </c>
      <c r="AA47" s="360" t="s">
        <v>54</v>
      </c>
      <c r="AB47" s="360" t="s">
        <v>1047</v>
      </c>
      <c r="AC47" s="415" t="s">
        <v>802</v>
      </c>
    </row>
    <row r="48" spans="2:29" ht="76.5">
      <c r="B48" s="667"/>
      <c r="C48" s="632"/>
      <c r="D48" s="408" t="s">
        <v>889</v>
      </c>
      <c r="E48" s="408" t="s">
        <v>886</v>
      </c>
      <c r="F48" s="359" t="s">
        <v>255</v>
      </c>
      <c r="G48" s="59">
        <f>IF(F48=0,"",IF(F48="Rara vez",1,IF(F48="Improbable",2,IF(F48="Posible",3,IF(F48="Probable",4,IF(F48="Casi seguro",5,""))))))</f>
        <v>1</v>
      </c>
      <c r="H48" s="359" t="s">
        <v>259</v>
      </c>
      <c r="I48" s="59">
        <f>IF(H48=0,"",IF(H48="Moderado",5,IF(H48="Mayor",10,IF(H48="Catastrófico",20,""))))</f>
        <v>10</v>
      </c>
      <c r="J48" s="59">
        <f>IF(H48="",0,(G48*I48))</f>
        <v>10</v>
      </c>
      <c r="K48" s="365" t="str">
        <f>IF(J48=0,"",IF(J48&lt;15,"Bajo",IF(AND(J48&gt;=15,J48&lt;30),"Moderado",IF(AND(J48&gt;=30,J48&lt;60),"Alto",IF(J48&gt;=60,"Extremo","")))))</f>
        <v>Bajo</v>
      </c>
      <c r="L48" s="381" t="s">
        <v>890</v>
      </c>
      <c r="M48" s="366" t="s">
        <v>255</v>
      </c>
      <c r="N48" s="59">
        <f>IF(M48=0,"",IF(M48="Rara vez",1,IF(M48="Improbable",2,IF(M48="Posible",3,IF(M48="Probable",4,IF(M48="Casi seguro",5,""))))))</f>
        <v>1</v>
      </c>
      <c r="O48" s="359" t="s">
        <v>257</v>
      </c>
      <c r="P48" s="59">
        <f>IF(O48=0,"",IF(O48="Moderado",5,IF(O48="Mayor",10,IF(O48="Catastrófico",20,""))))</f>
        <v>5</v>
      </c>
      <c r="Q48" s="59">
        <f>IF(O48="",0,(N48*P48))</f>
        <v>5</v>
      </c>
      <c r="R48" s="359" t="str">
        <f>IF(Q48=0,"",IF(Q48&lt;15,"Bajo",IF(AND(Q48&gt;=15,Q48&lt;30),"Moderado",IF(AND(Q48&gt;=30,Q48&lt;60),"Alto",IF(Q48&gt;=60,"Extremo","")))))</f>
        <v>Bajo</v>
      </c>
      <c r="S48" s="72" t="s">
        <v>395</v>
      </c>
      <c r="T48" s="448" t="s">
        <v>891</v>
      </c>
      <c r="U48" s="448" t="s">
        <v>892</v>
      </c>
      <c r="V48" s="324">
        <v>43220</v>
      </c>
      <c r="W48" s="104" t="s">
        <v>1011</v>
      </c>
      <c r="X48" s="352" t="s">
        <v>1008</v>
      </c>
      <c r="Y48" s="359" t="s">
        <v>674</v>
      </c>
      <c r="Z48" s="360" t="s">
        <v>54</v>
      </c>
      <c r="AA48" s="360" t="s">
        <v>54</v>
      </c>
      <c r="AB48" s="360" t="s">
        <v>1047</v>
      </c>
      <c r="AC48" s="415" t="s">
        <v>802</v>
      </c>
    </row>
    <row r="49" spans="2:29" ht="153">
      <c r="B49" s="667"/>
      <c r="C49" s="632"/>
      <c r="D49" s="408" t="s">
        <v>893</v>
      </c>
      <c r="E49" s="408" t="s">
        <v>894</v>
      </c>
      <c r="F49" s="359" t="s">
        <v>255</v>
      </c>
      <c r="G49" s="59">
        <f>IF(F49=0,"",IF(F49="Rara vez",1,IF(F49="Improbable",2,IF(F49="Posible",3,IF(F49="Probable",4,IF(F49="Casi seguro",5,""))))))</f>
        <v>1</v>
      </c>
      <c r="H49" s="359" t="s">
        <v>259</v>
      </c>
      <c r="I49" s="59">
        <f>IF(H49=0,"",IF(H49="Moderado",5,IF(H49="Mayor",10,IF(H49="Catastrófico",20,""))))</f>
        <v>10</v>
      </c>
      <c r="J49" s="59">
        <f>IF(H49="",0,(G49*I49))</f>
        <v>10</v>
      </c>
      <c r="K49" s="365" t="str">
        <f>IF(J49=0,"",IF(J49&lt;15,"Bajo",IF(AND(J49&gt;=15,J49&lt;30),"Moderado",IF(AND(J49&gt;=30,J49&lt;60),"Alto",IF(J49&gt;=60,"Extremo","")))))</f>
        <v>Bajo</v>
      </c>
      <c r="L49" s="381" t="s">
        <v>895</v>
      </c>
      <c r="M49" s="366" t="s">
        <v>255</v>
      </c>
      <c r="N49" s="59">
        <f>IF(M49=0,"",IF(M49="Rara vez",1,IF(M49="Improbable",2,IF(M49="Posible",3,IF(M49="Probable",4,IF(M49="Casi seguro",5,""))))))</f>
        <v>1</v>
      </c>
      <c r="O49" s="359" t="s">
        <v>257</v>
      </c>
      <c r="P49" s="59">
        <f>IF(O49=0,"",IF(O49="Moderado",5,IF(O49="Mayor",10,IF(O49="Catastrófico",20,""))))</f>
        <v>5</v>
      </c>
      <c r="Q49" s="59">
        <f>IF(O49="",0,(N49*P49))</f>
        <v>5</v>
      </c>
      <c r="R49" s="359" t="str">
        <f>IF(Q49=0,"",IF(Q49&lt;15,"Bajo",IF(AND(Q49&gt;=15,Q49&lt;30),"Moderado",IF(AND(Q49&gt;=30,Q49&lt;60),"Alto",IF(Q49&gt;=60,"Extremo","")))))</f>
        <v>Bajo</v>
      </c>
      <c r="S49" s="72" t="s">
        <v>395</v>
      </c>
      <c r="T49" s="448" t="s">
        <v>895</v>
      </c>
      <c r="U49" s="448" t="s">
        <v>896</v>
      </c>
      <c r="V49" s="324">
        <v>43220</v>
      </c>
      <c r="W49" s="104" t="s">
        <v>1013</v>
      </c>
      <c r="X49" s="352" t="s">
        <v>1008</v>
      </c>
      <c r="Y49" s="359" t="s">
        <v>674</v>
      </c>
      <c r="Z49" s="360" t="s">
        <v>54</v>
      </c>
      <c r="AA49" s="360" t="s">
        <v>54</v>
      </c>
      <c r="AB49" s="360" t="s">
        <v>1047</v>
      </c>
      <c r="AC49" s="415" t="s">
        <v>802</v>
      </c>
    </row>
    <row r="50" spans="2:29" ht="76.5">
      <c r="B50" s="667"/>
      <c r="C50" s="632"/>
      <c r="D50" s="408" t="s">
        <v>897</v>
      </c>
      <c r="E50" s="408" t="s">
        <v>898</v>
      </c>
      <c r="F50" s="359" t="s">
        <v>255</v>
      </c>
      <c r="G50" s="59">
        <f>IF(F50=0,"",IF(F50="Rara vez",1,IF(F50="Improbable",2,IF(F50="Posible",3,IF(F50="Probable",4,IF(F50="Casi seguro",5,""))))))</f>
        <v>1</v>
      </c>
      <c r="H50" s="359" t="s">
        <v>259</v>
      </c>
      <c r="I50" s="59">
        <f>IF(H50=0,"",IF(H50="Moderado",5,IF(H50="Mayor",10,IF(H50="Catastrófico",20,""))))</f>
        <v>10</v>
      </c>
      <c r="J50" s="59">
        <f>IF(H50="",0,(G50*I50))</f>
        <v>10</v>
      </c>
      <c r="K50" s="365" t="str">
        <f>IF(J50=0,"",IF(J50&lt;15,"Bajo",IF(AND(J50&gt;=15,J50&lt;30),"Moderado",IF(AND(J50&gt;=30,J50&lt;60),"Alto",IF(J50&gt;=60,"Extremo","")))))</f>
        <v>Bajo</v>
      </c>
      <c r="L50" s="381" t="s">
        <v>902</v>
      </c>
      <c r="M50" s="366" t="s">
        <v>255</v>
      </c>
      <c r="N50" s="59">
        <f>IF(M50=0,"",IF(M50="Rara vez",1,IF(M50="Improbable",2,IF(M50="Posible",3,IF(M50="Probable",4,IF(M50="Casi seguro",5,""))))))</f>
        <v>1</v>
      </c>
      <c r="O50" s="359" t="s">
        <v>257</v>
      </c>
      <c r="P50" s="59">
        <f>IF(O50=0,"",IF(O50="Moderado",5,IF(O50="Mayor",10,IF(O50="Catastrófico",20,""))))</f>
        <v>5</v>
      </c>
      <c r="Q50" s="59">
        <f>IF(O50="",0,(N50*P50))</f>
        <v>5</v>
      </c>
      <c r="R50" s="359" t="str">
        <f>IF(Q50=0,"",IF(Q50&lt;15,"Bajo",IF(AND(Q50&gt;=15,Q50&lt;30),"Moderado",IF(AND(Q50&gt;=30,Q50&lt;60),"Alto",IF(Q50&gt;=60,"Extremo","")))))</f>
        <v>Bajo</v>
      </c>
      <c r="S50" s="72" t="s">
        <v>395</v>
      </c>
      <c r="T50" s="448" t="s">
        <v>890</v>
      </c>
      <c r="U50" s="448" t="s">
        <v>899</v>
      </c>
      <c r="V50" s="429">
        <v>43220</v>
      </c>
      <c r="W50" s="430" t="s">
        <v>1011</v>
      </c>
      <c r="X50" s="425" t="s">
        <v>1008</v>
      </c>
      <c r="Y50" s="420" t="s">
        <v>674</v>
      </c>
      <c r="Z50" s="360" t="s">
        <v>54</v>
      </c>
      <c r="AA50" s="360" t="s">
        <v>54</v>
      </c>
      <c r="AB50" s="360" t="s">
        <v>1047</v>
      </c>
      <c r="AC50" s="415" t="s">
        <v>802</v>
      </c>
    </row>
    <row r="51" spans="2:29" ht="63.75" customHeight="1">
      <c r="B51" s="668" t="s">
        <v>775</v>
      </c>
      <c r="C51" s="104" t="s">
        <v>904</v>
      </c>
      <c r="D51" s="104" t="s">
        <v>423</v>
      </c>
      <c r="E51" s="104" t="s">
        <v>424</v>
      </c>
      <c r="F51" s="359" t="s">
        <v>293</v>
      </c>
      <c r="G51" s="59">
        <f t="shared" si="8"/>
        <v>3</v>
      </c>
      <c r="H51" s="359" t="s">
        <v>257</v>
      </c>
      <c r="I51" s="59">
        <f t="shared" si="9"/>
        <v>5</v>
      </c>
      <c r="J51" s="59">
        <f t="shared" si="10"/>
        <v>15</v>
      </c>
      <c r="K51" s="365" t="str">
        <f t="shared" si="11"/>
        <v>Moderado</v>
      </c>
      <c r="L51" s="382" t="s">
        <v>905</v>
      </c>
      <c r="M51" s="366" t="s">
        <v>255</v>
      </c>
      <c r="N51" s="59">
        <f t="shared" si="12"/>
        <v>1</v>
      </c>
      <c r="O51" s="366" t="s">
        <v>257</v>
      </c>
      <c r="P51" s="59">
        <f t="shared" si="13"/>
        <v>5</v>
      </c>
      <c r="Q51" s="59">
        <f t="shared" si="14"/>
        <v>5</v>
      </c>
      <c r="R51" s="359" t="str">
        <f t="shared" si="15"/>
        <v>Bajo</v>
      </c>
      <c r="S51" s="72" t="s">
        <v>426</v>
      </c>
      <c r="T51" s="104" t="s">
        <v>427</v>
      </c>
      <c r="U51" s="104" t="s">
        <v>428</v>
      </c>
      <c r="V51" s="324">
        <v>43220</v>
      </c>
      <c r="W51" s="104" t="s">
        <v>1096</v>
      </c>
      <c r="X51" s="72" t="s">
        <v>1099</v>
      </c>
      <c r="Y51" s="420" t="s">
        <v>674</v>
      </c>
      <c r="Z51" s="360" t="s">
        <v>54</v>
      </c>
      <c r="AA51" s="360" t="s">
        <v>54</v>
      </c>
      <c r="AB51" s="360" t="s">
        <v>1047</v>
      </c>
      <c r="AC51" s="415" t="s">
        <v>802</v>
      </c>
    </row>
    <row r="52" spans="2:29" ht="63.75">
      <c r="B52" s="668"/>
      <c r="C52" s="104" t="s">
        <v>429</v>
      </c>
      <c r="D52" s="104" t="s">
        <v>430</v>
      </c>
      <c r="E52" s="104" t="s">
        <v>431</v>
      </c>
      <c r="F52" s="359" t="s">
        <v>255</v>
      </c>
      <c r="G52" s="59">
        <f t="shared" si="8"/>
        <v>1</v>
      </c>
      <c r="H52" s="359" t="s">
        <v>259</v>
      </c>
      <c r="I52" s="59">
        <f t="shared" si="9"/>
        <v>10</v>
      </c>
      <c r="J52" s="59">
        <f t="shared" si="10"/>
        <v>10</v>
      </c>
      <c r="K52" s="365" t="str">
        <f t="shared" si="11"/>
        <v>Bajo</v>
      </c>
      <c r="L52" s="382" t="s">
        <v>432</v>
      </c>
      <c r="M52" s="366" t="s">
        <v>255</v>
      </c>
      <c r="N52" s="59">
        <f t="shared" si="12"/>
        <v>1</v>
      </c>
      <c r="O52" s="366" t="s">
        <v>257</v>
      </c>
      <c r="P52" s="59">
        <f t="shared" si="13"/>
        <v>5</v>
      </c>
      <c r="Q52" s="59">
        <f t="shared" si="14"/>
        <v>5</v>
      </c>
      <c r="R52" s="359" t="str">
        <f t="shared" si="15"/>
        <v>Bajo</v>
      </c>
      <c r="S52" s="72" t="s">
        <v>433</v>
      </c>
      <c r="T52" s="104" t="s">
        <v>434</v>
      </c>
      <c r="U52" s="104" t="s">
        <v>414</v>
      </c>
      <c r="V52" s="324">
        <v>43220</v>
      </c>
      <c r="W52" s="431" t="s">
        <v>1097</v>
      </c>
      <c r="X52" s="72" t="s">
        <v>1098</v>
      </c>
      <c r="Y52" s="420" t="s">
        <v>674</v>
      </c>
      <c r="Z52" s="360" t="s">
        <v>54</v>
      </c>
      <c r="AA52" s="360" t="s">
        <v>54</v>
      </c>
      <c r="AB52" s="360" t="s">
        <v>1047</v>
      </c>
      <c r="AC52" s="415" t="s">
        <v>802</v>
      </c>
    </row>
    <row r="53" spans="2:29" ht="62.25" customHeight="1">
      <c r="B53" s="668"/>
      <c r="C53" s="408" t="s">
        <v>435</v>
      </c>
      <c r="D53" s="408" t="s">
        <v>436</v>
      </c>
      <c r="E53" s="408" t="s">
        <v>437</v>
      </c>
      <c r="F53" s="359" t="s">
        <v>285</v>
      </c>
      <c r="G53" s="59">
        <f t="shared" si="8"/>
        <v>4</v>
      </c>
      <c r="H53" s="359" t="s">
        <v>257</v>
      </c>
      <c r="I53" s="59">
        <f t="shared" si="9"/>
        <v>5</v>
      </c>
      <c r="J53" s="59">
        <f t="shared" si="10"/>
        <v>20</v>
      </c>
      <c r="K53" s="365" t="str">
        <f t="shared" si="11"/>
        <v>Moderado</v>
      </c>
      <c r="L53" s="381" t="s">
        <v>438</v>
      </c>
      <c r="M53" s="366" t="s">
        <v>278</v>
      </c>
      <c r="N53" s="59">
        <f t="shared" si="12"/>
        <v>2</v>
      </c>
      <c r="O53" s="366" t="s">
        <v>257</v>
      </c>
      <c r="P53" s="59">
        <f t="shared" si="13"/>
        <v>5</v>
      </c>
      <c r="Q53" s="59">
        <f t="shared" si="14"/>
        <v>10</v>
      </c>
      <c r="R53" s="359" t="str">
        <f t="shared" si="15"/>
        <v>Bajo</v>
      </c>
      <c r="S53" s="72" t="s">
        <v>326</v>
      </c>
      <c r="T53" s="448" t="s">
        <v>439</v>
      </c>
      <c r="U53" s="448" t="s">
        <v>440</v>
      </c>
      <c r="V53" s="324">
        <v>43220</v>
      </c>
      <c r="W53" s="432" t="s">
        <v>1128</v>
      </c>
      <c r="X53" s="434" t="s">
        <v>1130</v>
      </c>
      <c r="Y53" s="433" t="s">
        <v>674</v>
      </c>
      <c r="Z53" s="360" t="s">
        <v>54</v>
      </c>
      <c r="AA53" s="360" t="s">
        <v>54</v>
      </c>
      <c r="AB53" s="360" t="s">
        <v>1047</v>
      </c>
      <c r="AC53" s="415" t="s">
        <v>802</v>
      </c>
    </row>
    <row r="54" spans="2:29" ht="89.25" customHeight="1">
      <c r="B54" s="668"/>
      <c r="C54" s="408" t="s">
        <v>441</v>
      </c>
      <c r="D54" s="408" t="s">
        <v>442</v>
      </c>
      <c r="E54" s="408" t="s">
        <v>443</v>
      </c>
      <c r="F54" s="359" t="s">
        <v>285</v>
      </c>
      <c r="G54" s="59">
        <f t="shared" si="8"/>
        <v>4</v>
      </c>
      <c r="H54" s="359" t="s">
        <v>259</v>
      </c>
      <c r="I54" s="59">
        <f t="shared" si="9"/>
        <v>10</v>
      </c>
      <c r="J54" s="59">
        <f t="shared" si="10"/>
        <v>40</v>
      </c>
      <c r="K54" s="365" t="str">
        <f t="shared" si="11"/>
        <v>Alto</v>
      </c>
      <c r="L54" s="381" t="s">
        <v>444</v>
      </c>
      <c r="M54" s="366" t="s">
        <v>255</v>
      </c>
      <c r="N54" s="59">
        <f t="shared" si="12"/>
        <v>1</v>
      </c>
      <c r="O54" s="366" t="s">
        <v>257</v>
      </c>
      <c r="P54" s="59">
        <f t="shared" si="13"/>
        <v>5</v>
      </c>
      <c r="Q54" s="59">
        <f t="shared" si="14"/>
        <v>5</v>
      </c>
      <c r="R54" s="359" t="str">
        <f t="shared" si="15"/>
        <v>Bajo</v>
      </c>
      <c r="S54" s="72" t="s">
        <v>261</v>
      </c>
      <c r="T54" s="448" t="s">
        <v>445</v>
      </c>
      <c r="U54" s="448" t="s">
        <v>906</v>
      </c>
      <c r="V54" s="324">
        <v>43220</v>
      </c>
      <c r="W54" s="432" t="s">
        <v>1129</v>
      </c>
      <c r="X54" s="434" t="s">
        <v>1131</v>
      </c>
      <c r="Y54" s="433" t="s">
        <v>674</v>
      </c>
      <c r="Z54" s="360" t="s">
        <v>54</v>
      </c>
      <c r="AA54" s="360" t="s">
        <v>54</v>
      </c>
      <c r="AB54" s="360" t="s">
        <v>1047</v>
      </c>
      <c r="AC54" s="415" t="s">
        <v>802</v>
      </c>
    </row>
    <row r="55" spans="2:29" ht="114.75">
      <c r="B55" s="668"/>
      <c r="C55" s="632" t="s">
        <v>884</v>
      </c>
      <c r="D55" s="408" t="s">
        <v>885</v>
      </c>
      <c r="E55" s="408" t="s">
        <v>886</v>
      </c>
      <c r="F55" s="359" t="s">
        <v>255</v>
      </c>
      <c r="G55" s="59">
        <f>IF(F55=0,"",IF(F55="Rara vez",1,IF(F55="Improbable",2,IF(F55="Posible",3,IF(F55="Probable",4,IF(F55="Casi seguro",5,""))))))</f>
        <v>1</v>
      </c>
      <c r="H55" s="359" t="s">
        <v>259</v>
      </c>
      <c r="I55" s="59">
        <f>IF(H55=0,"",IF(H55="Moderado",5,IF(H55="Mayor",10,IF(H55="Catastrófico",20,""))))</f>
        <v>10</v>
      </c>
      <c r="J55" s="59">
        <f>IF(H55="",0,(G55*I55))</f>
        <v>10</v>
      </c>
      <c r="K55" s="365" t="str">
        <f>IF(J55=0,"",IF(J55&lt;15,"Bajo",IF(AND(J55&gt;=15,J55&lt;30),"Moderado",IF(AND(J55&gt;=30,J55&lt;60),"Alto",IF(J55&gt;=60,"Extremo","")))))</f>
        <v>Bajo</v>
      </c>
      <c r="L55" s="381" t="s">
        <v>887</v>
      </c>
      <c r="M55" s="366" t="s">
        <v>255</v>
      </c>
      <c r="N55" s="59">
        <f>IF(M55=0,"",IF(M55="Rara vez",1,IF(M55="Improbable",2,IF(M55="Posible",3,IF(M55="Probable",4,IF(M55="Casi seguro",5,""))))))</f>
        <v>1</v>
      </c>
      <c r="O55" s="359" t="s">
        <v>257</v>
      </c>
      <c r="P55" s="59">
        <f>IF(O55=0,"",IF(O55="Moderado",5,IF(O55="Mayor",10,IF(O55="Catastrófico",20,""))))</f>
        <v>5</v>
      </c>
      <c r="Q55" s="59">
        <f>IF(O55="",0,(N55*P55))</f>
        <v>5</v>
      </c>
      <c r="R55" s="359" t="str">
        <f>IF(Q55=0,"",IF(Q55&lt;15,"Bajo",IF(AND(Q55&gt;=15,Q55&lt;30),"Moderado",IF(AND(Q55&gt;=30,Q55&lt;60),"Alto",IF(Q55&gt;=60,"Extremo","")))))</f>
        <v>Bajo</v>
      </c>
      <c r="S55" s="72" t="s">
        <v>395</v>
      </c>
      <c r="T55" s="448" t="s">
        <v>887</v>
      </c>
      <c r="U55" s="448" t="s">
        <v>888</v>
      </c>
      <c r="V55" s="324">
        <v>43220</v>
      </c>
      <c r="W55" s="115" t="s">
        <v>1014</v>
      </c>
      <c r="X55" s="427" t="s">
        <v>1008</v>
      </c>
      <c r="Y55" s="420" t="s">
        <v>674</v>
      </c>
      <c r="Z55" s="360" t="s">
        <v>54</v>
      </c>
      <c r="AA55" s="360" t="s">
        <v>54</v>
      </c>
      <c r="AB55" s="360" t="s">
        <v>1047</v>
      </c>
      <c r="AC55" s="415" t="s">
        <v>802</v>
      </c>
    </row>
    <row r="56" spans="2:29" ht="76.5">
      <c r="B56" s="668"/>
      <c r="C56" s="632"/>
      <c r="D56" s="408" t="s">
        <v>889</v>
      </c>
      <c r="E56" s="408" t="s">
        <v>886</v>
      </c>
      <c r="F56" s="359" t="s">
        <v>255</v>
      </c>
      <c r="G56" s="59">
        <f>IF(F56=0,"",IF(F56="Rara vez",1,IF(F56="Improbable",2,IF(F56="Posible",3,IF(F56="Probable",4,IF(F56="Casi seguro",5,""))))))</f>
        <v>1</v>
      </c>
      <c r="H56" s="359" t="s">
        <v>259</v>
      </c>
      <c r="I56" s="59">
        <f>IF(H56=0,"",IF(H56="Moderado",5,IF(H56="Mayor",10,IF(H56="Catastrófico",20,""))))</f>
        <v>10</v>
      </c>
      <c r="J56" s="59">
        <f>IF(H56="",0,(G56*I56))</f>
        <v>10</v>
      </c>
      <c r="K56" s="365" t="str">
        <f>IF(J56=0,"",IF(J56&lt;15,"Bajo",IF(AND(J56&gt;=15,J56&lt;30),"Moderado",IF(AND(J56&gt;=30,J56&lt;60),"Alto",IF(J56&gt;=60,"Extremo","")))))</f>
        <v>Bajo</v>
      </c>
      <c r="L56" s="381" t="s">
        <v>890</v>
      </c>
      <c r="M56" s="366" t="s">
        <v>255</v>
      </c>
      <c r="N56" s="59">
        <f>IF(M56=0,"",IF(M56="Rara vez",1,IF(M56="Improbable",2,IF(M56="Posible",3,IF(M56="Probable",4,IF(M56="Casi seguro",5,""))))))</f>
        <v>1</v>
      </c>
      <c r="O56" s="359" t="s">
        <v>257</v>
      </c>
      <c r="P56" s="59">
        <f>IF(O56=0,"",IF(O56="Moderado",5,IF(O56="Mayor",10,IF(O56="Catastrófico",20,""))))</f>
        <v>5</v>
      </c>
      <c r="Q56" s="59">
        <f>IF(O56="",0,(N56*P56))</f>
        <v>5</v>
      </c>
      <c r="R56" s="359" t="str">
        <f>IF(Q56=0,"",IF(Q56&lt;15,"Bajo",IF(AND(Q56&gt;=15,Q56&lt;30),"Moderado",IF(AND(Q56&gt;=30,Q56&lt;60),"Alto",IF(Q56&gt;=60,"Extremo","")))))</f>
        <v>Bajo</v>
      </c>
      <c r="S56" s="72" t="s">
        <v>395</v>
      </c>
      <c r="T56" s="408" t="s">
        <v>891</v>
      </c>
      <c r="U56" s="408" t="s">
        <v>892</v>
      </c>
      <c r="V56" s="324">
        <v>43220</v>
      </c>
      <c r="W56" s="104" t="s">
        <v>1011</v>
      </c>
      <c r="X56" s="352" t="s">
        <v>1008</v>
      </c>
      <c r="Y56" s="420" t="s">
        <v>674</v>
      </c>
      <c r="Z56" s="360" t="s">
        <v>54</v>
      </c>
      <c r="AA56" s="360" t="s">
        <v>54</v>
      </c>
      <c r="AB56" s="360" t="s">
        <v>1047</v>
      </c>
      <c r="AC56" s="415" t="s">
        <v>802</v>
      </c>
    </row>
    <row r="57" spans="2:29" ht="153">
      <c r="B57" s="668"/>
      <c r="C57" s="632"/>
      <c r="D57" s="408" t="s">
        <v>893</v>
      </c>
      <c r="E57" s="408" t="s">
        <v>894</v>
      </c>
      <c r="F57" s="359" t="s">
        <v>255</v>
      </c>
      <c r="G57" s="59">
        <f>IF(F57=0,"",IF(F57="Rara vez",1,IF(F57="Improbable",2,IF(F57="Posible",3,IF(F57="Probable",4,IF(F57="Casi seguro",5,""))))))</f>
        <v>1</v>
      </c>
      <c r="H57" s="359" t="s">
        <v>259</v>
      </c>
      <c r="I57" s="59">
        <f>IF(H57=0,"",IF(H57="Moderado",5,IF(H57="Mayor",10,IF(H57="Catastrófico",20,""))))</f>
        <v>10</v>
      </c>
      <c r="J57" s="59">
        <f>IF(H57="",0,(G57*I57))</f>
        <v>10</v>
      </c>
      <c r="K57" s="365" t="str">
        <f>IF(J57=0,"",IF(J57&lt;15,"Bajo",IF(AND(J57&gt;=15,J57&lt;30),"Moderado",IF(AND(J57&gt;=30,J57&lt;60),"Alto",IF(J57&gt;=60,"Extremo","")))))</f>
        <v>Bajo</v>
      </c>
      <c r="L57" s="381" t="s">
        <v>895</v>
      </c>
      <c r="M57" s="366" t="s">
        <v>255</v>
      </c>
      <c r="N57" s="59">
        <f>IF(M57=0,"",IF(M57="Rara vez",1,IF(M57="Improbable",2,IF(M57="Posible",3,IF(M57="Probable",4,IF(M57="Casi seguro",5,""))))))</f>
        <v>1</v>
      </c>
      <c r="O57" s="359" t="s">
        <v>257</v>
      </c>
      <c r="P57" s="59">
        <f>IF(O57=0,"",IF(O57="Moderado",5,IF(O57="Mayor",10,IF(O57="Catastrófico",20,""))))</f>
        <v>5</v>
      </c>
      <c r="Q57" s="59">
        <f>IF(O57="",0,(N57*P57))</f>
        <v>5</v>
      </c>
      <c r="R57" s="359" t="str">
        <f>IF(Q57=0,"",IF(Q57&lt;15,"Bajo",IF(AND(Q57&gt;=15,Q57&lt;30),"Moderado",IF(AND(Q57&gt;=30,Q57&lt;60),"Alto",IF(Q57&gt;=60,"Extremo","")))))</f>
        <v>Bajo</v>
      </c>
      <c r="S57" s="72" t="s">
        <v>395</v>
      </c>
      <c r="T57" s="408" t="s">
        <v>895</v>
      </c>
      <c r="U57" s="408" t="s">
        <v>896</v>
      </c>
      <c r="V57" s="324">
        <v>43220</v>
      </c>
      <c r="W57" s="104" t="s">
        <v>1013</v>
      </c>
      <c r="X57" s="352" t="s">
        <v>1008</v>
      </c>
      <c r="Y57" s="420" t="s">
        <v>674</v>
      </c>
      <c r="Z57" s="360" t="s">
        <v>54</v>
      </c>
      <c r="AA57" s="360" t="s">
        <v>54</v>
      </c>
      <c r="AB57" s="360" t="s">
        <v>1047</v>
      </c>
      <c r="AC57" s="415" t="s">
        <v>802</v>
      </c>
    </row>
    <row r="58" spans="2:29" ht="76.5">
      <c r="B58" s="668"/>
      <c r="C58" s="632"/>
      <c r="D58" s="408" t="s">
        <v>897</v>
      </c>
      <c r="E58" s="408" t="s">
        <v>898</v>
      </c>
      <c r="F58" s="359" t="s">
        <v>255</v>
      </c>
      <c r="G58" s="59">
        <f>IF(F58=0,"",IF(F58="Rara vez",1,IF(F58="Improbable",2,IF(F58="Posible",3,IF(F58="Probable",4,IF(F58="Casi seguro",5,""))))))</f>
        <v>1</v>
      </c>
      <c r="H58" s="359" t="s">
        <v>259</v>
      </c>
      <c r="I58" s="59">
        <f>IF(H58=0,"",IF(H58="Moderado",5,IF(H58="Mayor",10,IF(H58="Catastrófico",20,""))))</f>
        <v>10</v>
      </c>
      <c r="J58" s="59">
        <f>IF(H58="",0,(G58*I58))</f>
        <v>10</v>
      </c>
      <c r="K58" s="365" t="str">
        <f>IF(J58=0,"",IF(J58&lt;15,"Bajo",IF(AND(J58&gt;=15,J58&lt;30),"Moderado",IF(AND(J58&gt;=30,J58&lt;60),"Alto",IF(J58&gt;=60,"Extremo","")))))</f>
        <v>Bajo</v>
      </c>
      <c r="L58" s="381" t="s">
        <v>890</v>
      </c>
      <c r="M58" s="366" t="s">
        <v>255</v>
      </c>
      <c r="N58" s="59">
        <f>IF(M58=0,"",IF(M58="Rara vez",1,IF(M58="Improbable",2,IF(M58="Posible",3,IF(M58="Probable",4,IF(M58="Casi seguro",5,""))))))</f>
        <v>1</v>
      </c>
      <c r="O58" s="359" t="s">
        <v>257</v>
      </c>
      <c r="P58" s="59">
        <f>IF(O58=0,"",IF(O58="Moderado",5,IF(O58="Mayor",10,IF(O58="Catastrófico",20,""))))</f>
        <v>5</v>
      </c>
      <c r="Q58" s="59">
        <f>IF(O58="",0,(N58*P58))</f>
        <v>5</v>
      </c>
      <c r="R58" s="359" t="str">
        <f>IF(Q58=0,"",IF(Q58&lt;15,"Bajo",IF(AND(Q58&gt;=15,Q58&lt;30),"Moderado",IF(AND(Q58&gt;=30,Q58&lt;60),"Alto",IF(Q58&gt;=60,"Extremo","")))))</f>
        <v>Bajo</v>
      </c>
      <c r="S58" s="72" t="s">
        <v>395</v>
      </c>
      <c r="T58" s="408" t="s">
        <v>890</v>
      </c>
      <c r="U58" s="408" t="s">
        <v>899</v>
      </c>
      <c r="V58" s="324">
        <v>43220</v>
      </c>
      <c r="W58" s="104" t="s">
        <v>1011</v>
      </c>
      <c r="X58" s="352" t="s">
        <v>1008</v>
      </c>
      <c r="Y58" s="420" t="s">
        <v>674</v>
      </c>
      <c r="Z58" s="360" t="s">
        <v>54</v>
      </c>
      <c r="AA58" s="360" t="s">
        <v>54</v>
      </c>
      <c r="AB58" s="360" t="s">
        <v>1047</v>
      </c>
      <c r="AC58" s="415" t="s">
        <v>802</v>
      </c>
    </row>
    <row r="59" spans="2:29" s="2" customFormat="1" ht="192.75" customHeight="1">
      <c r="B59" s="631" t="s">
        <v>1089</v>
      </c>
      <c r="C59" s="383" t="s">
        <v>447</v>
      </c>
      <c r="D59" s="383" t="s">
        <v>448</v>
      </c>
      <c r="E59" s="383" t="s">
        <v>449</v>
      </c>
      <c r="F59" s="380" t="s">
        <v>255</v>
      </c>
      <c r="G59" s="410">
        <f t="shared" si="8"/>
        <v>1</v>
      </c>
      <c r="H59" s="380" t="s">
        <v>259</v>
      </c>
      <c r="I59" s="410">
        <f t="shared" si="9"/>
        <v>10</v>
      </c>
      <c r="J59" s="410">
        <f t="shared" si="10"/>
        <v>10</v>
      </c>
      <c r="K59" s="357" t="str">
        <f t="shared" si="11"/>
        <v>Bajo</v>
      </c>
      <c r="L59" s="383" t="s">
        <v>942</v>
      </c>
      <c r="M59" s="358" t="s">
        <v>255</v>
      </c>
      <c r="N59" s="410">
        <f t="shared" si="12"/>
        <v>1</v>
      </c>
      <c r="O59" s="358" t="s">
        <v>259</v>
      </c>
      <c r="P59" s="410">
        <f t="shared" si="13"/>
        <v>10</v>
      </c>
      <c r="Q59" s="410">
        <f t="shared" si="14"/>
        <v>10</v>
      </c>
      <c r="R59" s="380" t="str">
        <f t="shared" si="15"/>
        <v>Bajo</v>
      </c>
      <c r="S59" s="380" t="s">
        <v>326</v>
      </c>
      <c r="T59" s="383" t="s">
        <v>943</v>
      </c>
      <c r="U59" s="383" t="s">
        <v>944</v>
      </c>
      <c r="V59" s="324">
        <v>43220</v>
      </c>
      <c r="W59" s="367" t="s">
        <v>691</v>
      </c>
      <c r="X59" s="124" t="s">
        <v>945</v>
      </c>
      <c r="Y59" s="420" t="s">
        <v>674</v>
      </c>
      <c r="Z59" s="360" t="s">
        <v>54</v>
      </c>
      <c r="AA59" s="360" t="s">
        <v>54</v>
      </c>
      <c r="AB59" s="360" t="s">
        <v>1047</v>
      </c>
      <c r="AC59" s="415" t="s">
        <v>802</v>
      </c>
    </row>
    <row r="60" spans="2:29" s="2" customFormat="1" ht="163.5" customHeight="1">
      <c r="B60" s="631"/>
      <c r="C60" s="676" t="s">
        <v>884</v>
      </c>
      <c r="D60" s="104" t="s">
        <v>885</v>
      </c>
      <c r="E60" s="104" t="s">
        <v>886</v>
      </c>
      <c r="F60" s="380" t="s">
        <v>255</v>
      </c>
      <c r="G60" s="410">
        <f>IF(F60=0,"",IF(F60="Rara vez",1,IF(F60="Improbable",2,IF(F60="Posible",3,IF(F60="Probable",4,IF(F60="Casi seguro",5,""))))))</f>
        <v>1</v>
      </c>
      <c r="H60" s="380" t="s">
        <v>259</v>
      </c>
      <c r="I60" s="410">
        <f>IF(H60=0,"",IF(H60="Moderado",5,IF(H60="Mayor",10,IF(H60="Catastrófico",20,""))))</f>
        <v>10</v>
      </c>
      <c r="J60" s="410">
        <f>IF(H60="",0,(G60*I60))</f>
        <v>10</v>
      </c>
      <c r="K60" s="357" t="str">
        <f>IF(J60=0,"",IF(J60&lt;15,"Bajo",IF(AND(J60&gt;=15,J60&lt;30),"Moderado",IF(AND(J60&gt;=30,J60&lt;60),"Alto",IF(J60&gt;=60,"Extremo","")))))</f>
        <v>Bajo</v>
      </c>
      <c r="L60" s="382" t="s">
        <v>887</v>
      </c>
      <c r="M60" s="366" t="s">
        <v>255</v>
      </c>
      <c r="N60" s="410">
        <f>IF(M60=0,"",IF(M60="Rara vez",1,IF(M60="Improbable",2,IF(M60="Posible",3,IF(M60="Probable",4,IF(M60="Casi seguro",5,""))))))</f>
        <v>1</v>
      </c>
      <c r="O60" s="380" t="s">
        <v>257</v>
      </c>
      <c r="P60" s="410">
        <f>IF(O60=0,"",IF(O60="Moderado",5,IF(O60="Mayor",10,IF(O60="Catastrófico",20,""))))</f>
        <v>5</v>
      </c>
      <c r="Q60" s="410">
        <f>IF(O60="",0,(N60*P60))</f>
        <v>5</v>
      </c>
      <c r="R60" s="380" t="str">
        <f>IF(Q60=0,"",IF(Q60&lt;15,"Bajo",IF(AND(Q60&gt;=15,Q60&lt;30),"Moderado",IF(AND(Q60&gt;=30,Q60&lt;60),"Alto",IF(Q60&gt;=60,"Extremo","")))))</f>
        <v>Bajo</v>
      </c>
      <c r="S60" s="283" t="s">
        <v>395</v>
      </c>
      <c r="T60" s="104" t="s">
        <v>887</v>
      </c>
      <c r="U60" s="104" t="s">
        <v>888</v>
      </c>
      <c r="V60" s="324">
        <v>43220</v>
      </c>
      <c r="W60" s="104" t="s">
        <v>1015</v>
      </c>
      <c r="X60" s="72" t="s">
        <v>1008</v>
      </c>
      <c r="Y60" s="420" t="s">
        <v>674</v>
      </c>
      <c r="Z60" s="360" t="s">
        <v>54</v>
      </c>
      <c r="AA60" s="360" t="s">
        <v>54</v>
      </c>
      <c r="AB60" s="360" t="s">
        <v>1047</v>
      </c>
      <c r="AC60" s="415" t="s">
        <v>802</v>
      </c>
    </row>
    <row r="61" spans="2:29" s="2" customFormat="1" ht="76.5">
      <c r="B61" s="631"/>
      <c r="C61" s="676"/>
      <c r="D61" s="104" t="s">
        <v>889</v>
      </c>
      <c r="E61" s="104" t="s">
        <v>886</v>
      </c>
      <c r="F61" s="380" t="s">
        <v>255</v>
      </c>
      <c r="G61" s="410">
        <f>IF(F61=0,"",IF(F61="Rara vez",1,IF(F61="Improbable",2,IF(F61="Posible",3,IF(F61="Probable",4,IF(F61="Casi seguro",5,""))))))</f>
        <v>1</v>
      </c>
      <c r="H61" s="380" t="s">
        <v>259</v>
      </c>
      <c r="I61" s="410">
        <f>IF(H61=0,"",IF(H61="Moderado",5,IF(H61="Mayor",10,IF(H61="Catastrófico",20,""))))</f>
        <v>10</v>
      </c>
      <c r="J61" s="410">
        <f>IF(H61="",0,(G61*I61))</f>
        <v>10</v>
      </c>
      <c r="K61" s="357" t="str">
        <f>IF(J61=0,"",IF(J61&lt;15,"Bajo",IF(AND(J61&gt;=15,J61&lt;30),"Moderado",IF(AND(J61&gt;=30,J61&lt;60),"Alto",IF(J61&gt;=60,"Extremo","")))))</f>
        <v>Bajo</v>
      </c>
      <c r="L61" s="382" t="s">
        <v>890</v>
      </c>
      <c r="M61" s="366" t="s">
        <v>255</v>
      </c>
      <c r="N61" s="410">
        <f>IF(M61=0,"",IF(M61="Rara vez",1,IF(M61="Improbable",2,IF(M61="Posible",3,IF(M61="Probable",4,IF(M61="Casi seguro",5,""))))))</f>
        <v>1</v>
      </c>
      <c r="O61" s="380" t="s">
        <v>257</v>
      </c>
      <c r="P61" s="410">
        <f>IF(O61=0,"",IF(O61="Moderado",5,IF(O61="Mayor",10,IF(O61="Catastrófico",20,""))))</f>
        <v>5</v>
      </c>
      <c r="Q61" s="410">
        <f>IF(O61="",0,(N61*P61))</f>
        <v>5</v>
      </c>
      <c r="R61" s="380" t="str">
        <f>IF(Q61=0,"",IF(Q61&lt;15,"Bajo",IF(AND(Q61&gt;=15,Q61&lt;30),"Moderado",IF(AND(Q61&gt;=30,Q61&lt;60),"Alto",IF(Q61&gt;=60,"Extremo","")))))</f>
        <v>Bajo</v>
      </c>
      <c r="S61" s="283" t="s">
        <v>395</v>
      </c>
      <c r="T61" s="104" t="s">
        <v>891</v>
      </c>
      <c r="U61" s="382" t="s">
        <v>892</v>
      </c>
      <c r="V61" s="324">
        <v>43220</v>
      </c>
      <c r="W61" s="104" t="s">
        <v>1011</v>
      </c>
      <c r="X61" s="72" t="s">
        <v>1008</v>
      </c>
      <c r="Y61" s="420" t="s">
        <v>674</v>
      </c>
      <c r="Z61" s="360" t="s">
        <v>54</v>
      </c>
      <c r="AA61" s="360" t="s">
        <v>54</v>
      </c>
      <c r="AB61" s="360" t="s">
        <v>1047</v>
      </c>
      <c r="AC61" s="415" t="s">
        <v>802</v>
      </c>
    </row>
    <row r="62" spans="2:29" s="2" customFormat="1" ht="153">
      <c r="B62" s="631"/>
      <c r="C62" s="676"/>
      <c r="D62" s="104" t="s">
        <v>893</v>
      </c>
      <c r="E62" s="104" t="s">
        <v>894</v>
      </c>
      <c r="F62" s="380" t="s">
        <v>255</v>
      </c>
      <c r="G62" s="410">
        <f>IF(F62=0,"",IF(F62="Rara vez",1,IF(F62="Improbable",2,IF(F62="Posible",3,IF(F62="Probable",4,IF(F62="Casi seguro",5,""))))))</f>
        <v>1</v>
      </c>
      <c r="H62" s="380" t="s">
        <v>259</v>
      </c>
      <c r="I62" s="410">
        <f>IF(H62=0,"",IF(H62="Moderado",5,IF(H62="Mayor",10,IF(H62="Catastrófico",20,""))))</f>
        <v>10</v>
      </c>
      <c r="J62" s="410">
        <f>IF(H62="",0,(G62*I62))</f>
        <v>10</v>
      </c>
      <c r="K62" s="357" t="str">
        <f>IF(J62=0,"",IF(J62&lt;15,"Bajo",IF(AND(J62&gt;=15,J62&lt;30),"Moderado",IF(AND(J62&gt;=30,J62&lt;60),"Alto",IF(J62&gt;=60,"Extremo","")))))</f>
        <v>Bajo</v>
      </c>
      <c r="L62" s="382" t="s">
        <v>895</v>
      </c>
      <c r="M62" s="366" t="s">
        <v>255</v>
      </c>
      <c r="N62" s="410">
        <f>IF(M62=0,"",IF(M62="Rara vez",1,IF(M62="Improbable",2,IF(M62="Posible",3,IF(M62="Probable",4,IF(M62="Casi seguro",5,""))))))</f>
        <v>1</v>
      </c>
      <c r="O62" s="380" t="s">
        <v>257</v>
      </c>
      <c r="P62" s="410">
        <f>IF(O62=0,"",IF(O62="Moderado",5,IF(O62="Mayor",10,IF(O62="Catastrófico",20,""))))</f>
        <v>5</v>
      </c>
      <c r="Q62" s="410">
        <f>IF(O62="",0,(N62*P62))</f>
        <v>5</v>
      </c>
      <c r="R62" s="380" t="str">
        <f>IF(Q62=0,"",IF(Q62&lt;15,"Bajo",IF(AND(Q62&gt;=15,Q62&lt;30),"Moderado",IF(AND(Q62&gt;=30,Q62&lt;60),"Alto",IF(Q62&gt;=60,"Extremo","")))))</f>
        <v>Bajo</v>
      </c>
      <c r="S62" s="283" t="s">
        <v>395</v>
      </c>
      <c r="T62" s="104" t="s">
        <v>895</v>
      </c>
      <c r="U62" s="382" t="s">
        <v>896</v>
      </c>
      <c r="V62" s="324">
        <v>43220</v>
      </c>
      <c r="W62" s="104" t="s">
        <v>1013</v>
      </c>
      <c r="X62" s="72" t="s">
        <v>1008</v>
      </c>
      <c r="Y62" s="420" t="s">
        <v>674</v>
      </c>
      <c r="Z62" s="360" t="s">
        <v>54</v>
      </c>
      <c r="AA62" s="360" t="s">
        <v>54</v>
      </c>
      <c r="AB62" s="360" t="s">
        <v>1047</v>
      </c>
      <c r="AC62" s="415" t="s">
        <v>802</v>
      </c>
    </row>
    <row r="63" spans="2:29" s="2" customFormat="1" ht="76.5">
      <c r="B63" s="631"/>
      <c r="C63" s="676"/>
      <c r="D63" s="104" t="s">
        <v>897</v>
      </c>
      <c r="E63" s="104" t="s">
        <v>898</v>
      </c>
      <c r="F63" s="380" t="s">
        <v>255</v>
      </c>
      <c r="G63" s="410">
        <f>IF(F63=0,"",IF(F63="Rara vez",1,IF(F63="Improbable",2,IF(F63="Posible",3,IF(F63="Probable",4,IF(F63="Casi seguro",5,""))))))</f>
        <v>1</v>
      </c>
      <c r="H63" s="380" t="s">
        <v>259</v>
      </c>
      <c r="I63" s="410">
        <f>IF(H63=0,"",IF(H63="Moderado",5,IF(H63="Mayor",10,IF(H63="Catastrófico",20,""))))</f>
        <v>10</v>
      </c>
      <c r="J63" s="410">
        <f>IF(H63="",0,(G63*I63))</f>
        <v>10</v>
      </c>
      <c r="K63" s="357" t="str">
        <f>IF(J63=0,"",IF(J63&lt;15,"Bajo",IF(AND(J63&gt;=15,J63&lt;30),"Moderado",IF(AND(J63&gt;=30,J63&lt;60),"Alto",IF(J63&gt;=60,"Extremo","")))))</f>
        <v>Bajo</v>
      </c>
      <c r="L63" s="382" t="s">
        <v>890</v>
      </c>
      <c r="M63" s="366" t="s">
        <v>255</v>
      </c>
      <c r="N63" s="410">
        <f>IF(M63=0,"",IF(M63="Rara vez",1,IF(M63="Improbable",2,IF(M63="Posible",3,IF(M63="Probable",4,IF(M63="Casi seguro",5,""))))))</f>
        <v>1</v>
      </c>
      <c r="O63" s="380" t="s">
        <v>257</v>
      </c>
      <c r="P63" s="410">
        <f>IF(O63=0,"",IF(O63="Moderado",5,IF(O63="Mayor",10,IF(O63="Catastrófico",20,""))))</f>
        <v>5</v>
      </c>
      <c r="Q63" s="410">
        <f>IF(O63="",0,(N63*P63))</f>
        <v>5</v>
      </c>
      <c r="R63" s="380" t="str">
        <f>IF(Q63=0,"",IF(Q63&lt;15,"Bajo",IF(AND(Q63&gt;=15,Q63&lt;30),"Moderado",IF(AND(Q63&gt;=30,Q63&lt;60),"Alto",IF(Q63&gt;=60,"Extremo","")))))</f>
        <v>Bajo</v>
      </c>
      <c r="S63" s="283" t="s">
        <v>395</v>
      </c>
      <c r="T63" s="104" t="s">
        <v>890</v>
      </c>
      <c r="U63" s="382" t="s">
        <v>899</v>
      </c>
      <c r="V63" s="324">
        <v>43220</v>
      </c>
      <c r="W63" s="104" t="s">
        <v>1011</v>
      </c>
      <c r="X63" s="72" t="s">
        <v>1008</v>
      </c>
      <c r="Y63" s="420" t="s">
        <v>674</v>
      </c>
      <c r="Z63" s="360" t="s">
        <v>54</v>
      </c>
      <c r="AA63" s="360" t="s">
        <v>54</v>
      </c>
      <c r="AB63" s="360" t="s">
        <v>1047</v>
      </c>
      <c r="AC63" s="415" t="s">
        <v>802</v>
      </c>
    </row>
    <row r="64" spans="2:29" s="2" customFormat="1" ht="119.25" customHeight="1">
      <c r="B64" s="426" t="s">
        <v>1092</v>
      </c>
      <c r="C64" s="383" t="s">
        <v>453</v>
      </c>
      <c r="D64" s="383" t="s">
        <v>454</v>
      </c>
      <c r="E64" s="383" t="s">
        <v>455</v>
      </c>
      <c r="F64" s="380" t="s">
        <v>255</v>
      </c>
      <c r="G64" s="410">
        <f t="shared" si="8"/>
        <v>1</v>
      </c>
      <c r="H64" s="380" t="s">
        <v>259</v>
      </c>
      <c r="I64" s="410">
        <f t="shared" si="9"/>
        <v>10</v>
      </c>
      <c r="J64" s="410">
        <f t="shared" si="10"/>
        <v>10</v>
      </c>
      <c r="K64" s="357" t="str">
        <f t="shared" si="11"/>
        <v>Bajo</v>
      </c>
      <c r="L64" s="383" t="s">
        <v>456</v>
      </c>
      <c r="M64" s="358" t="s">
        <v>255</v>
      </c>
      <c r="N64" s="410">
        <f t="shared" si="12"/>
        <v>1</v>
      </c>
      <c r="O64" s="358" t="s">
        <v>259</v>
      </c>
      <c r="P64" s="410">
        <f t="shared" si="13"/>
        <v>10</v>
      </c>
      <c r="Q64" s="410">
        <f t="shared" si="14"/>
        <v>10</v>
      </c>
      <c r="R64" s="380" t="str">
        <f t="shared" si="15"/>
        <v>Bajo</v>
      </c>
      <c r="S64" s="380" t="s">
        <v>326</v>
      </c>
      <c r="T64" s="383" t="s">
        <v>457</v>
      </c>
      <c r="U64" s="383" t="s">
        <v>458</v>
      </c>
      <c r="V64" s="324">
        <v>43220</v>
      </c>
      <c r="W64" s="104" t="s">
        <v>1090</v>
      </c>
      <c r="X64" s="124" t="s">
        <v>1091</v>
      </c>
      <c r="Y64" s="420" t="s">
        <v>674</v>
      </c>
      <c r="Z64" s="360" t="s">
        <v>54</v>
      </c>
      <c r="AA64" s="360" t="s">
        <v>54</v>
      </c>
      <c r="AB64" s="360" t="s">
        <v>1047</v>
      </c>
      <c r="AC64" s="415" t="s">
        <v>802</v>
      </c>
    </row>
    <row r="65" spans="2:29" ht="132.75" customHeight="1">
      <c r="B65" s="626" t="s">
        <v>592</v>
      </c>
      <c r="C65" s="383" t="s">
        <v>459</v>
      </c>
      <c r="D65" s="383" t="s">
        <v>460</v>
      </c>
      <c r="E65" s="383" t="s">
        <v>461</v>
      </c>
      <c r="F65" s="380" t="s">
        <v>255</v>
      </c>
      <c r="G65" s="410">
        <f t="shared" si="8"/>
        <v>1</v>
      </c>
      <c r="H65" s="380" t="s">
        <v>259</v>
      </c>
      <c r="I65" s="410">
        <f t="shared" si="9"/>
        <v>10</v>
      </c>
      <c r="J65" s="410">
        <f t="shared" si="10"/>
        <v>10</v>
      </c>
      <c r="K65" s="357" t="str">
        <f t="shared" si="11"/>
        <v>Bajo</v>
      </c>
      <c r="L65" s="383" t="s">
        <v>462</v>
      </c>
      <c r="M65" s="358" t="s">
        <v>255</v>
      </c>
      <c r="N65" s="410">
        <f t="shared" si="12"/>
        <v>1</v>
      </c>
      <c r="O65" s="358" t="s">
        <v>259</v>
      </c>
      <c r="P65" s="410">
        <f t="shared" si="13"/>
        <v>10</v>
      </c>
      <c r="Q65" s="410">
        <f t="shared" si="14"/>
        <v>10</v>
      </c>
      <c r="R65" s="380" t="str">
        <f t="shared" si="15"/>
        <v>Bajo</v>
      </c>
      <c r="S65" s="380" t="s">
        <v>326</v>
      </c>
      <c r="T65" s="383" t="s">
        <v>463</v>
      </c>
      <c r="U65" s="383" t="s">
        <v>464</v>
      </c>
      <c r="V65" s="324">
        <v>43220</v>
      </c>
      <c r="W65" s="367" t="s">
        <v>1122</v>
      </c>
      <c r="X65" s="383" t="s">
        <v>1123</v>
      </c>
      <c r="Y65" s="420" t="s">
        <v>674</v>
      </c>
      <c r="Z65" s="360" t="s">
        <v>54</v>
      </c>
      <c r="AA65" s="360" t="s">
        <v>54</v>
      </c>
      <c r="AB65" s="360" t="s">
        <v>1047</v>
      </c>
      <c r="AC65" s="415" t="s">
        <v>802</v>
      </c>
    </row>
    <row r="66" spans="2:29" ht="165.75">
      <c r="B66" s="627"/>
      <c r="C66" s="383" t="s">
        <v>465</v>
      </c>
      <c r="D66" s="383" t="s">
        <v>466</v>
      </c>
      <c r="E66" s="383" t="s">
        <v>461</v>
      </c>
      <c r="F66" s="380" t="s">
        <v>255</v>
      </c>
      <c r="G66" s="410">
        <f t="shared" si="8"/>
        <v>1</v>
      </c>
      <c r="H66" s="380" t="s">
        <v>259</v>
      </c>
      <c r="I66" s="410">
        <f t="shared" si="9"/>
        <v>10</v>
      </c>
      <c r="J66" s="410">
        <f t="shared" si="10"/>
        <v>10</v>
      </c>
      <c r="K66" s="357" t="str">
        <f t="shared" si="11"/>
        <v>Bajo</v>
      </c>
      <c r="L66" s="383" t="s">
        <v>467</v>
      </c>
      <c r="M66" s="358" t="s">
        <v>255</v>
      </c>
      <c r="N66" s="410">
        <f t="shared" si="12"/>
        <v>1</v>
      </c>
      <c r="O66" s="358" t="s">
        <v>259</v>
      </c>
      <c r="P66" s="410">
        <f t="shared" si="13"/>
        <v>10</v>
      </c>
      <c r="Q66" s="410">
        <f t="shared" si="14"/>
        <v>10</v>
      </c>
      <c r="R66" s="380" t="str">
        <f t="shared" si="15"/>
        <v>Bajo</v>
      </c>
      <c r="S66" s="380" t="s">
        <v>326</v>
      </c>
      <c r="T66" s="383" t="s">
        <v>468</v>
      </c>
      <c r="U66" s="383" t="s">
        <v>469</v>
      </c>
      <c r="V66" s="324">
        <v>43220</v>
      </c>
      <c r="W66" s="367" t="s">
        <v>1125</v>
      </c>
      <c r="X66" s="383" t="s">
        <v>1124</v>
      </c>
      <c r="Y66" s="420" t="s">
        <v>674</v>
      </c>
      <c r="Z66" s="360" t="s">
        <v>54</v>
      </c>
      <c r="AA66" s="360" t="s">
        <v>54</v>
      </c>
      <c r="AB66" s="360" t="s">
        <v>1047</v>
      </c>
      <c r="AC66" s="415" t="s">
        <v>802</v>
      </c>
    </row>
    <row r="67" spans="2:29" ht="63" customHeight="1">
      <c r="B67" s="627"/>
      <c r="C67" s="383" t="s">
        <v>470</v>
      </c>
      <c r="D67" s="383" t="s">
        <v>471</v>
      </c>
      <c r="E67" s="383" t="s">
        <v>461</v>
      </c>
      <c r="F67" s="380" t="s">
        <v>255</v>
      </c>
      <c r="G67" s="410">
        <f t="shared" si="8"/>
        <v>1</v>
      </c>
      <c r="H67" s="380" t="s">
        <v>259</v>
      </c>
      <c r="I67" s="410">
        <f t="shared" si="9"/>
        <v>10</v>
      </c>
      <c r="J67" s="410">
        <f t="shared" si="10"/>
        <v>10</v>
      </c>
      <c r="K67" s="357" t="str">
        <f t="shared" si="11"/>
        <v>Bajo</v>
      </c>
      <c r="L67" s="383" t="s">
        <v>472</v>
      </c>
      <c r="M67" s="358" t="s">
        <v>255</v>
      </c>
      <c r="N67" s="410">
        <f t="shared" si="12"/>
        <v>1</v>
      </c>
      <c r="O67" s="358" t="s">
        <v>259</v>
      </c>
      <c r="P67" s="410">
        <f t="shared" si="13"/>
        <v>10</v>
      </c>
      <c r="Q67" s="410">
        <f t="shared" si="14"/>
        <v>10</v>
      </c>
      <c r="R67" s="380" t="str">
        <f t="shared" si="15"/>
        <v>Bajo</v>
      </c>
      <c r="S67" s="380" t="s">
        <v>300</v>
      </c>
      <c r="T67" s="383" t="s">
        <v>473</v>
      </c>
      <c r="U67" s="383" t="s">
        <v>474</v>
      </c>
      <c r="V67" s="324">
        <v>43220</v>
      </c>
      <c r="W67" s="383" t="s">
        <v>1126</v>
      </c>
      <c r="X67" s="383" t="s">
        <v>1127</v>
      </c>
      <c r="Y67" s="420" t="s">
        <v>674</v>
      </c>
      <c r="Z67" s="360" t="s">
        <v>54</v>
      </c>
      <c r="AA67" s="360" t="s">
        <v>54</v>
      </c>
      <c r="AB67" s="360" t="s">
        <v>1047</v>
      </c>
      <c r="AC67" s="415" t="s">
        <v>802</v>
      </c>
    </row>
    <row r="68" spans="2:29" ht="89.25" customHeight="1">
      <c r="B68" s="626" t="s">
        <v>593</v>
      </c>
      <c r="C68" s="368" t="s">
        <v>475</v>
      </c>
      <c r="D68" s="374" t="s">
        <v>476</v>
      </c>
      <c r="E68" s="368" t="s">
        <v>477</v>
      </c>
      <c r="F68" s="380" t="s">
        <v>278</v>
      </c>
      <c r="G68" s="410">
        <f t="shared" si="8"/>
        <v>2</v>
      </c>
      <c r="H68" s="380" t="s">
        <v>259</v>
      </c>
      <c r="I68" s="410">
        <f t="shared" si="9"/>
        <v>10</v>
      </c>
      <c r="J68" s="410">
        <f t="shared" si="10"/>
        <v>20</v>
      </c>
      <c r="K68" s="357" t="str">
        <f t="shared" si="11"/>
        <v>Moderado</v>
      </c>
      <c r="L68" s="368" t="s">
        <v>478</v>
      </c>
      <c r="M68" s="358" t="s">
        <v>255</v>
      </c>
      <c r="N68" s="410">
        <f t="shared" si="12"/>
        <v>1</v>
      </c>
      <c r="O68" s="358" t="s">
        <v>259</v>
      </c>
      <c r="P68" s="410">
        <f t="shared" si="13"/>
        <v>10</v>
      </c>
      <c r="Q68" s="410">
        <f t="shared" si="14"/>
        <v>10</v>
      </c>
      <c r="R68" s="380" t="str">
        <f t="shared" si="15"/>
        <v>Bajo</v>
      </c>
      <c r="S68" s="383" t="s">
        <v>306</v>
      </c>
      <c r="T68" s="368" t="s">
        <v>479</v>
      </c>
      <c r="U68" s="368" t="s">
        <v>480</v>
      </c>
      <c r="V68" s="324">
        <v>43220</v>
      </c>
      <c r="W68" s="383" t="s">
        <v>987</v>
      </c>
      <c r="X68" s="380" t="s">
        <v>1081</v>
      </c>
      <c r="Y68" s="420" t="s">
        <v>674</v>
      </c>
      <c r="Z68" s="360" t="s">
        <v>54</v>
      </c>
      <c r="AA68" s="360" t="s">
        <v>54</v>
      </c>
      <c r="AB68" s="360" t="s">
        <v>1047</v>
      </c>
      <c r="AC68" s="415" t="s">
        <v>802</v>
      </c>
    </row>
    <row r="69" spans="2:29" ht="105" customHeight="1">
      <c r="B69" s="627"/>
      <c r="C69" s="368" t="s">
        <v>481</v>
      </c>
      <c r="D69" s="374" t="s">
        <v>482</v>
      </c>
      <c r="E69" s="368" t="s">
        <v>461</v>
      </c>
      <c r="F69" s="380" t="s">
        <v>255</v>
      </c>
      <c r="G69" s="410">
        <f t="shared" si="8"/>
        <v>1</v>
      </c>
      <c r="H69" s="380" t="s">
        <v>259</v>
      </c>
      <c r="I69" s="410">
        <f t="shared" si="9"/>
        <v>10</v>
      </c>
      <c r="J69" s="410">
        <f t="shared" si="10"/>
        <v>10</v>
      </c>
      <c r="K69" s="357" t="str">
        <f t="shared" si="11"/>
        <v>Bajo</v>
      </c>
      <c r="L69" s="368" t="s">
        <v>483</v>
      </c>
      <c r="M69" s="358" t="s">
        <v>255</v>
      </c>
      <c r="N69" s="410">
        <f t="shared" si="12"/>
        <v>1</v>
      </c>
      <c r="O69" s="358" t="s">
        <v>259</v>
      </c>
      <c r="P69" s="410">
        <f t="shared" si="13"/>
        <v>10</v>
      </c>
      <c r="Q69" s="410">
        <f t="shared" si="14"/>
        <v>10</v>
      </c>
      <c r="R69" s="380" t="str">
        <f t="shared" si="15"/>
        <v>Bajo</v>
      </c>
      <c r="S69" s="383" t="s">
        <v>326</v>
      </c>
      <c r="T69" s="368" t="s">
        <v>484</v>
      </c>
      <c r="U69" s="368" t="s">
        <v>485</v>
      </c>
      <c r="V69" s="324">
        <v>43220</v>
      </c>
      <c r="W69" s="383" t="s">
        <v>1082</v>
      </c>
      <c r="X69" s="380" t="s">
        <v>1083</v>
      </c>
      <c r="Y69" s="420" t="s">
        <v>674</v>
      </c>
      <c r="Z69" s="360" t="s">
        <v>54</v>
      </c>
      <c r="AA69" s="360" t="s">
        <v>54</v>
      </c>
      <c r="AB69" s="360" t="s">
        <v>1047</v>
      </c>
      <c r="AC69" s="415" t="s">
        <v>802</v>
      </c>
    </row>
    <row r="70" spans="2:29" ht="166.5" customHeight="1">
      <c r="B70" s="627"/>
      <c r="C70" s="368" t="s">
        <v>486</v>
      </c>
      <c r="D70" s="374" t="s">
        <v>487</v>
      </c>
      <c r="E70" s="368" t="s">
        <v>477</v>
      </c>
      <c r="F70" s="380" t="s">
        <v>255</v>
      </c>
      <c r="G70" s="410">
        <f t="shared" si="8"/>
        <v>1</v>
      </c>
      <c r="H70" s="380" t="s">
        <v>259</v>
      </c>
      <c r="I70" s="410">
        <f t="shared" si="9"/>
        <v>10</v>
      </c>
      <c r="J70" s="410">
        <f t="shared" si="10"/>
        <v>10</v>
      </c>
      <c r="K70" s="357" t="str">
        <f t="shared" si="11"/>
        <v>Bajo</v>
      </c>
      <c r="L70" s="368" t="s">
        <v>488</v>
      </c>
      <c r="M70" s="358" t="s">
        <v>255</v>
      </c>
      <c r="N70" s="410">
        <f t="shared" si="12"/>
        <v>1</v>
      </c>
      <c r="O70" s="358" t="s">
        <v>259</v>
      </c>
      <c r="P70" s="410">
        <f t="shared" si="13"/>
        <v>10</v>
      </c>
      <c r="Q70" s="410">
        <f t="shared" si="14"/>
        <v>10</v>
      </c>
      <c r="R70" s="380" t="str">
        <f t="shared" si="15"/>
        <v>Bajo</v>
      </c>
      <c r="S70" s="383" t="s">
        <v>326</v>
      </c>
      <c r="T70" s="368" t="s">
        <v>489</v>
      </c>
      <c r="U70" s="368" t="s">
        <v>490</v>
      </c>
      <c r="V70" s="324">
        <v>43220</v>
      </c>
      <c r="W70" s="383" t="s">
        <v>1084</v>
      </c>
      <c r="X70" s="380" t="s">
        <v>1083</v>
      </c>
      <c r="Y70" s="420" t="s">
        <v>674</v>
      </c>
      <c r="Z70" s="360" t="s">
        <v>54</v>
      </c>
      <c r="AA70" s="360" t="s">
        <v>54</v>
      </c>
      <c r="AB70" s="360" t="s">
        <v>1047</v>
      </c>
      <c r="AC70" s="415" t="s">
        <v>802</v>
      </c>
    </row>
    <row r="71" spans="2:29" ht="95.25" customHeight="1">
      <c r="B71" s="640" t="s">
        <v>594</v>
      </c>
      <c r="C71" s="408" t="s">
        <v>908</v>
      </c>
      <c r="D71" s="408" t="s">
        <v>492</v>
      </c>
      <c r="E71" s="408" t="s">
        <v>493</v>
      </c>
      <c r="F71" s="359" t="s">
        <v>293</v>
      </c>
      <c r="G71" s="59">
        <f t="shared" si="8"/>
        <v>3</v>
      </c>
      <c r="H71" s="359" t="s">
        <v>256</v>
      </c>
      <c r="I71" s="59">
        <f t="shared" si="9"/>
        <v>20</v>
      </c>
      <c r="J71" s="59">
        <f t="shared" si="10"/>
        <v>60</v>
      </c>
      <c r="K71" s="365" t="str">
        <f t="shared" si="11"/>
        <v>Extremo</v>
      </c>
      <c r="L71" s="381" t="s">
        <v>909</v>
      </c>
      <c r="M71" s="366" t="s">
        <v>255</v>
      </c>
      <c r="N71" s="59">
        <f t="shared" si="12"/>
        <v>1</v>
      </c>
      <c r="O71" s="366" t="s">
        <v>257</v>
      </c>
      <c r="P71" s="59">
        <f t="shared" si="13"/>
        <v>5</v>
      </c>
      <c r="Q71" s="59">
        <f t="shared" si="14"/>
        <v>5</v>
      </c>
      <c r="R71" s="359" t="str">
        <f t="shared" si="15"/>
        <v>Bajo</v>
      </c>
      <c r="S71" s="104" t="s">
        <v>261</v>
      </c>
      <c r="T71" s="408" t="s">
        <v>495</v>
      </c>
      <c r="U71" s="408" t="s">
        <v>496</v>
      </c>
      <c r="V71" s="324">
        <v>43220</v>
      </c>
      <c r="W71" s="369" t="s">
        <v>1022</v>
      </c>
      <c r="X71" s="383" t="s">
        <v>1024</v>
      </c>
      <c r="Y71" s="420" t="s">
        <v>674</v>
      </c>
      <c r="Z71" s="360" t="s">
        <v>54</v>
      </c>
      <c r="AA71" s="360" t="s">
        <v>54</v>
      </c>
      <c r="AB71" s="360" t="s">
        <v>1047</v>
      </c>
      <c r="AC71" s="415" t="s">
        <v>802</v>
      </c>
    </row>
    <row r="72" spans="2:29" ht="87.75" customHeight="1">
      <c r="B72" s="641"/>
      <c r="C72" s="408" t="s">
        <v>910</v>
      </c>
      <c r="D72" s="408" t="s">
        <v>911</v>
      </c>
      <c r="E72" s="408" t="s">
        <v>504</v>
      </c>
      <c r="F72" s="359" t="s">
        <v>255</v>
      </c>
      <c r="G72" s="59">
        <f t="shared" si="8"/>
        <v>1</v>
      </c>
      <c r="H72" s="359" t="s">
        <v>257</v>
      </c>
      <c r="I72" s="59">
        <f t="shared" si="9"/>
        <v>5</v>
      </c>
      <c r="J72" s="59">
        <f t="shared" si="10"/>
        <v>5</v>
      </c>
      <c r="K72" s="365" t="str">
        <f t="shared" si="11"/>
        <v>Bajo</v>
      </c>
      <c r="L72" s="381" t="s">
        <v>912</v>
      </c>
      <c r="M72" s="366" t="s">
        <v>255</v>
      </c>
      <c r="N72" s="59">
        <f t="shared" si="12"/>
        <v>1</v>
      </c>
      <c r="O72" s="366" t="s">
        <v>257</v>
      </c>
      <c r="P72" s="59">
        <f t="shared" si="13"/>
        <v>5</v>
      </c>
      <c r="Q72" s="59">
        <f t="shared" si="14"/>
        <v>5</v>
      </c>
      <c r="R72" s="359" t="str">
        <f t="shared" si="15"/>
        <v>Bajo</v>
      </c>
      <c r="S72" s="104" t="s">
        <v>506</v>
      </c>
      <c r="T72" s="408" t="s">
        <v>507</v>
      </c>
      <c r="U72" s="408" t="s">
        <v>508</v>
      </c>
      <c r="V72" s="324">
        <v>43220</v>
      </c>
      <c r="W72" s="369" t="s">
        <v>1023</v>
      </c>
      <c r="X72" s="383" t="s">
        <v>1024</v>
      </c>
      <c r="Y72" s="420" t="s">
        <v>674</v>
      </c>
      <c r="Z72" s="360" t="s">
        <v>54</v>
      </c>
      <c r="AA72" s="360" t="s">
        <v>54</v>
      </c>
      <c r="AB72" s="360" t="s">
        <v>1047</v>
      </c>
      <c r="AC72" s="415" t="s">
        <v>802</v>
      </c>
    </row>
    <row r="73" spans="2:29" ht="198" customHeight="1">
      <c r="B73" s="626" t="s">
        <v>595</v>
      </c>
      <c r="C73" s="384" t="s">
        <v>509</v>
      </c>
      <c r="D73" s="384" t="s">
        <v>510</v>
      </c>
      <c r="E73" s="384" t="s">
        <v>511</v>
      </c>
      <c r="F73" s="380" t="s">
        <v>293</v>
      </c>
      <c r="G73" s="410">
        <f t="shared" si="8"/>
        <v>3</v>
      </c>
      <c r="H73" s="380" t="s">
        <v>257</v>
      </c>
      <c r="I73" s="410">
        <f t="shared" si="9"/>
        <v>5</v>
      </c>
      <c r="J73" s="410">
        <f t="shared" si="10"/>
        <v>15</v>
      </c>
      <c r="K73" s="357" t="str">
        <f t="shared" si="11"/>
        <v>Moderado</v>
      </c>
      <c r="L73" s="383" t="s">
        <v>512</v>
      </c>
      <c r="M73" s="380" t="s">
        <v>278</v>
      </c>
      <c r="N73" s="410">
        <f t="shared" si="12"/>
        <v>2</v>
      </c>
      <c r="O73" s="380" t="s">
        <v>257</v>
      </c>
      <c r="P73" s="410">
        <f t="shared" si="13"/>
        <v>5</v>
      </c>
      <c r="Q73" s="410">
        <f t="shared" si="14"/>
        <v>10</v>
      </c>
      <c r="R73" s="380" t="str">
        <f t="shared" si="15"/>
        <v>Bajo</v>
      </c>
      <c r="S73" s="380" t="s">
        <v>261</v>
      </c>
      <c r="T73" s="384" t="s">
        <v>975</v>
      </c>
      <c r="U73" s="384" t="s">
        <v>936</v>
      </c>
      <c r="V73" s="324">
        <v>43220</v>
      </c>
      <c r="W73" s="435" t="s">
        <v>1174</v>
      </c>
      <c r="X73" s="380" t="s">
        <v>976</v>
      </c>
      <c r="Y73" s="380" t="s">
        <v>674</v>
      </c>
      <c r="Z73" s="360" t="s">
        <v>54</v>
      </c>
      <c r="AA73" s="360" t="s">
        <v>54</v>
      </c>
      <c r="AB73" s="360" t="s">
        <v>1047</v>
      </c>
      <c r="AC73" s="415" t="s">
        <v>802</v>
      </c>
    </row>
    <row r="74" spans="2:29" ht="243" customHeight="1">
      <c r="B74" s="627"/>
      <c r="C74" s="384" t="s">
        <v>514</v>
      </c>
      <c r="D74" s="384" t="s">
        <v>515</v>
      </c>
      <c r="E74" s="384" t="s">
        <v>516</v>
      </c>
      <c r="F74" s="380" t="s">
        <v>255</v>
      </c>
      <c r="G74" s="410">
        <f t="shared" si="8"/>
        <v>1</v>
      </c>
      <c r="H74" s="380" t="s">
        <v>257</v>
      </c>
      <c r="I74" s="410">
        <f t="shared" si="9"/>
        <v>5</v>
      </c>
      <c r="J74" s="410">
        <f t="shared" si="10"/>
        <v>5</v>
      </c>
      <c r="K74" s="357" t="str">
        <f t="shared" si="11"/>
        <v>Bajo</v>
      </c>
      <c r="L74" s="383" t="s">
        <v>517</v>
      </c>
      <c r="M74" s="380" t="s">
        <v>255</v>
      </c>
      <c r="N74" s="410">
        <f t="shared" si="12"/>
        <v>1</v>
      </c>
      <c r="O74" s="380" t="s">
        <v>257</v>
      </c>
      <c r="P74" s="410">
        <f t="shared" si="13"/>
        <v>5</v>
      </c>
      <c r="Q74" s="410">
        <f t="shared" si="14"/>
        <v>5</v>
      </c>
      <c r="R74" s="380" t="str">
        <f t="shared" si="15"/>
        <v>Bajo</v>
      </c>
      <c r="S74" s="380" t="s">
        <v>261</v>
      </c>
      <c r="T74" s="384" t="s">
        <v>956</v>
      </c>
      <c r="U74" s="384" t="s">
        <v>982</v>
      </c>
      <c r="V74" s="324">
        <v>43220</v>
      </c>
      <c r="W74" s="435" t="s">
        <v>994</v>
      </c>
      <c r="X74" s="380" t="s">
        <v>977</v>
      </c>
      <c r="Y74" s="380" t="s">
        <v>674</v>
      </c>
      <c r="Z74" s="360" t="s">
        <v>54</v>
      </c>
      <c r="AA74" s="360" t="s">
        <v>54</v>
      </c>
      <c r="AB74" s="360" t="s">
        <v>1047</v>
      </c>
      <c r="AC74" s="415" t="s">
        <v>802</v>
      </c>
    </row>
    <row r="75" spans="2:29" ht="342.75" customHeight="1">
      <c r="B75" s="626" t="s">
        <v>596</v>
      </c>
      <c r="C75" s="384" t="s">
        <v>520</v>
      </c>
      <c r="D75" s="384" t="s">
        <v>521</v>
      </c>
      <c r="E75" s="384" t="s">
        <v>522</v>
      </c>
      <c r="F75" s="380" t="s">
        <v>255</v>
      </c>
      <c r="G75" s="410">
        <f>IF(F75=0,"",IF(F75="Rara vez",1,IF(F75="Improbable",2,IF(F75="Posible",3,IF(F75="Probable",4,IF(F75="Casi seguro",5,""))))))</f>
        <v>1</v>
      </c>
      <c r="H75" s="380" t="s">
        <v>259</v>
      </c>
      <c r="I75" s="410">
        <f>IF(H75=0,"",IF(H75="Moderado",5,IF(H75="Mayor",10,IF(H75="Catastrófico",20,""))))</f>
        <v>10</v>
      </c>
      <c r="J75" s="410">
        <f>IF(H75="",0,(G75*I75))</f>
        <v>10</v>
      </c>
      <c r="K75" s="357" t="str">
        <f>IF(J75=0,"",IF(J75&lt;15,"Bajo",IF(AND(J75&gt;=15,J75&lt;30),"Moderado",IF(AND(J75&gt;=30,J75&lt;60),"Alto",IF(J75&gt;=60,"Extremo","")))))</f>
        <v>Bajo</v>
      </c>
      <c r="L75" s="383" t="s">
        <v>924</v>
      </c>
      <c r="M75" s="380" t="s">
        <v>255</v>
      </c>
      <c r="N75" s="410">
        <f>IF(M75=0,"",IF(M75="Rara vez",1,IF(M75="Improbable",2,IF(M75="Posible",3,IF(M75="Probable",4,IF(M75="Casi seguro",5,""))))))</f>
        <v>1</v>
      </c>
      <c r="O75" s="380" t="s">
        <v>257</v>
      </c>
      <c r="P75" s="410">
        <f>IF(O75=0,"",IF(O75="Moderado",5,IF(O75="Mayor",10,IF(O75="Catastrófico",20,""))))</f>
        <v>5</v>
      </c>
      <c r="Q75" s="410">
        <f>IF(O75="",0,(N75*P75))</f>
        <v>5</v>
      </c>
      <c r="R75" s="380" t="str">
        <f>IF(Q75=0,"",IF(Q75&lt;15,"Bajo",IF(AND(Q75&gt;=15,Q75&lt;30),"Moderado",IF(AND(Q75&gt;=30,Q75&lt;60),"Alto",IF(Q75&gt;=60,"Extremo","")))))</f>
        <v>Bajo</v>
      </c>
      <c r="S75" s="383" t="s">
        <v>261</v>
      </c>
      <c r="T75" s="383" t="s">
        <v>925</v>
      </c>
      <c r="U75" s="369" t="s">
        <v>926</v>
      </c>
      <c r="V75" s="324">
        <v>43220</v>
      </c>
      <c r="W75" s="417" t="s">
        <v>1179</v>
      </c>
      <c r="X75" s="383" t="s">
        <v>978</v>
      </c>
      <c r="Y75" s="380" t="s">
        <v>674</v>
      </c>
      <c r="Z75" s="360" t="s">
        <v>54</v>
      </c>
      <c r="AA75" s="360" t="s">
        <v>54</v>
      </c>
      <c r="AB75" s="360" t="s">
        <v>1047</v>
      </c>
      <c r="AC75" s="415" t="s">
        <v>802</v>
      </c>
    </row>
    <row r="76" spans="2:29" ht="391.5" customHeight="1">
      <c r="B76" s="627"/>
      <c r="C76" s="384" t="s">
        <v>526</v>
      </c>
      <c r="D76" s="384" t="s">
        <v>927</v>
      </c>
      <c r="E76" s="381" t="s">
        <v>379</v>
      </c>
      <c r="F76" s="380" t="s">
        <v>278</v>
      </c>
      <c r="G76" s="410">
        <f>IF(F76=0,"",IF(F76="Rara vez",1,IF(F76="Improbable",2,IF(F76="Posible",3,IF(F76="Probable",4,IF(F76="Casi seguro",5,""))))))</f>
        <v>2</v>
      </c>
      <c r="H76" s="380" t="s">
        <v>259</v>
      </c>
      <c r="I76" s="410">
        <f>IF(H76=0,"",IF(H76="Moderado",5,IF(H76="Mayor",10,IF(H76="Catastrófico",20,""))))</f>
        <v>10</v>
      </c>
      <c r="J76" s="410">
        <f>IF(H76="",0,(G76*I76))</f>
        <v>20</v>
      </c>
      <c r="K76" s="357" t="str">
        <f>IF(J76=0,"",IF(J76&lt;15,"Bajo",IF(AND(J76&gt;=15,J76&lt;30),"Moderado",IF(AND(J76&gt;=30,J76&lt;60),"Alto",IF(J76&gt;=60,"Extremo","")))))</f>
        <v>Moderado</v>
      </c>
      <c r="L76" s="383" t="s">
        <v>928</v>
      </c>
      <c r="M76" s="358" t="s">
        <v>255</v>
      </c>
      <c r="N76" s="410">
        <f>IF(M76=0,"",IF(M76="Rara vez",1,IF(M76="Improbable",2,IF(M76="Posible",3,IF(M76="Probable",4,IF(M76="Casi seguro",5,""))))))</f>
        <v>1</v>
      </c>
      <c r="O76" s="358" t="s">
        <v>257</v>
      </c>
      <c r="P76" s="410">
        <f>IF(O76=0,"",IF(O76="Moderado",5,IF(O76="Mayor",10,IF(O76="Catastrófico",20,""))))</f>
        <v>5</v>
      </c>
      <c r="Q76" s="410">
        <f>IF(O76="",0,(N76*P76))</f>
        <v>5</v>
      </c>
      <c r="R76" s="380" t="str">
        <f>IF(Q76=0,"",IF(Q76&lt;15,"Bajo",IF(AND(Q76&gt;=15,Q76&lt;30),"Moderado",IF(AND(Q76&gt;=30,Q76&lt;60),"Alto",IF(Q76&gt;=60,"Extremo","")))))</f>
        <v>Bajo</v>
      </c>
      <c r="S76" s="383" t="s">
        <v>261</v>
      </c>
      <c r="T76" s="383" t="s">
        <v>929</v>
      </c>
      <c r="U76" s="383" t="s">
        <v>930</v>
      </c>
      <c r="V76" s="324">
        <v>43220</v>
      </c>
      <c r="W76" s="309" t="s">
        <v>1021</v>
      </c>
      <c r="X76" s="383" t="s">
        <v>979</v>
      </c>
      <c r="Y76" s="380" t="s">
        <v>674</v>
      </c>
      <c r="Z76" s="360" t="s">
        <v>54</v>
      </c>
      <c r="AA76" s="360" t="s">
        <v>54</v>
      </c>
      <c r="AB76" s="360" t="s">
        <v>1047</v>
      </c>
      <c r="AC76" s="415" t="s">
        <v>802</v>
      </c>
    </row>
    <row r="77" spans="2:29" ht="126.75" customHeight="1">
      <c r="B77" s="627"/>
      <c r="C77" s="369" t="s">
        <v>531</v>
      </c>
      <c r="D77" s="369" t="s">
        <v>532</v>
      </c>
      <c r="E77" s="382" t="s">
        <v>533</v>
      </c>
      <c r="F77" s="380" t="s">
        <v>255</v>
      </c>
      <c r="G77" s="410">
        <f>IF(F77=0,"",IF(F77="Rara vez",1,IF(F77="Improbable",2,IF(F77="Posible",3,IF(F77="Probable",4,IF(F77="Casi seguro",5,""))))))</f>
        <v>1</v>
      </c>
      <c r="H77" s="380" t="s">
        <v>259</v>
      </c>
      <c r="I77" s="410">
        <f>IF(H77=0,"",IF(H77="Moderado",5,IF(H77="Mayor",10,IF(H77="Catastrófico",20,""))))</f>
        <v>10</v>
      </c>
      <c r="J77" s="410">
        <f>IF(H77="",0,(G77*I77))</f>
        <v>10</v>
      </c>
      <c r="K77" s="357" t="str">
        <f>IF(J77=0,"",IF(J77&lt;15,"Bajo",IF(AND(J77&gt;=15,J77&lt;30),"Moderado",IF(AND(J77&gt;=30,J77&lt;60),"Alto",IF(J77&gt;=60,"Extremo","")))))</f>
        <v>Bajo</v>
      </c>
      <c r="L77" s="383" t="s">
        <v>931</v>
      </c>
      <c r="M77" s="358" t="s">
        <v>255</v>
      </c>
      <c r="N77" s="410">
        <f>IF(M77=0,"",IF(M77="Rara vez",1,IF(M77="Improbable",2,IF(M77="Posible",3,IF(M77="Probable",4,IF(M77="Casi seguro",5,""))))))</f>
        <v>1</v>
      </c>
      <c r="O77" s="358" t="s">
        <v>257</v>
      </c>
      <c r="P77" s="410">
        <f>IF(O77=0,"",IF(O77="Moderado",5,IF(O77="Mayor",10,IF(O77="Catastrófico",20,""))))</f>
        <v>5</v>
      </c>
      <c r="Q77" s="410">
        <f>IF(O77="",0,(N77*P77))</f>
        <v>5</v>
      </c>
      <c r="R77" s="380" t="str">
        <f>IF(Q77=0,"",IF(Q77&lt;15,"Bajo",IF(AND(Q77&gt;=15,Q77&lt;30),"Moderado",IF(AND(Q77&gt;=30,Q77&lt;60),"Alto",IF(Q77&gt;=60,"Extremo","")))))</f>
        <v>Bajo</v>
      </c>
      <c r="S77" s="383" t="s">
        <v>261</v>
      </c>
      <c r="T77" s="383" t="s">
        <v>932</v>
      </c>
      <c r="U77" s="383" t="s">
        <v>933</v>
      </c>
      <c r="V77" s="324">
        <v>43220</v>
      </c>
      <c r="W77" s="309" t="s">
        <v>1025</v>
      </c>
      <c r="X77" s="383" t="s">
        <v>980</v>
      </c>
      <c r="Y77" s="380" t="s">
        <v>674</v>
      </c>
      <c r="Z77" s="360" t="s">
        <v>54</v>
      </c>
      <c r="AA77" s="360" t="s">
        <v>54</v>
      </c>
      <c r="AB77" s="360" t="s">
        <v>1047</v>
      </c>
      <c r="AC77" s="415" t="s">
        <v>802</v>
      </c>
    </row>
    <row r="78" spans="2:29" ht="102">
      <c r="B78" s="627"/>
      <c r="C78" s="384" t="s">
        <v>526</v>
      </c>
      <c r="D78" s="384" t="s">
        <v>537</v>
      </c>
      <c r="E78" s="381" t="s">
        <v>379</v>
      </c>
      <c r="F78" s="380" t="s">
        <v>278</v>
      </c>
      <c r="G78" s="410">
        <f>IF(F78=0,"",IF(F78="Rara vez",1,IF(F78="Improbable",2,IF(F78="Posible",3,IF(F78="Probable",4,IF(F78="Casi seguro",5,""))))))</f>
        <v>2</v>
      </c>
      <c r="H78" s="380" t="s">
        <v>259</v>
      </c>
      <c r="I78" s="410">
        <f>IF(H78=0,"",IF(H78="Moderado",5,IF(H78="Mayor",10,IF(H78="Catastrófico",20,""))))</f>
        <v>10</v>
      </c>
      <c r="J78" s="410">
        <f>IF(H78="",0,(G78*I78))</f>
        <v>20</v>
      </c>
      <c r="K78" s="357" t="str">
        <f>IF(J78=0,"",IF(J78&lt;15,"Bajo",IF(AND(J78&gt;=15,J78&lt;30),"Moderado",IF(AND(J78&gt;=30,J78&lt;60),"Alto",IF(J78&gt;=60,"Extremo","")))))</f>
        <v>Moderado</v>
      </c>
      <c r="L78" s="383" t="s">
        <v>934</v>
      </c>
      <c r="M78" s="358" t="s">
        <v>255</v>
      </c>
      <c r="N78" s="410">
        <f>IF(M78=0,"",IF(M78="Rara vez",1,IF(M78="Improbable",2,IF(M78="Posible",3,IF(M78="Probable",4,IF(M78="Casi seguro",5,""))))))</f>
        <v>1</v>
      </c>
      <c r="O78" s="358" t="s">
        <v>257</v>
      </c>
      <c r="P78" s="410">
        <f>IF(O78=0,"",IF(O78="Moderado",5,IF(O78="Mayor",10,IF(O78="Catastrófico",20,""))))</f>
        <v>5</v>
      </c>
      <c r="Q78" s="410">
        <f>IF(O78="",0,(N78*P78))</f>
        <v>5</v>
      </c>
      <c r="R78" s="380" t="str">
        <f>IF(Q78=0,"",IF(Q78&lt;15,"Bajo",IF(AND(Q78&gt;=15,Q78&lt;30),"Moderado",IF(AND(Q78&gt;=30,Q78&lt;60),"Alto",IF(Q78&gt;=60,"Extremo","")))))</f>
        <v>Bajo</v>
      </c>
      <c r="S78" s="383" t="s">
        <v>261</v>
      </c>
      <c r="T78" s="383" t="s">
        <v>535</v>
      </c>
      <c r="U78" s="383" t="s">
        <v>935</v>
      </c>
      <c r="V78" s="324">
        <v>43462</v>
      </c>
      <c r="W78" s="309" t="s">
        <v>1025</v>
      </c>
      <c r="X78" s="383" t="s">
        <v>981</v>
      </c>
      <c r="Y78" s="380" t="s">
        <v>674</v>
      </c>
      <c r="Z78" s="360" t="s">
        <v>54</v>
      </c>
      <c r="AA78" s="360" t="s">
        <v>54</v>
      </c>
      <c r="AB78" s="360" t="s">
        <v>1047</v>
      </c>
      <c r="AC78" s="415" t="s">
        <v>802</v>
      </c>
    </row>
    <row r="79" spans="2:29" ht="201" customHeight="1">
      <c r="B79" s="626" t="s">
        <v>597</v>
      </c>
      <c r="C79" s="384" t="s">
        <v>913</v>
      </c>
      <c r="D79" s="408" t="s">
        <v>914</v>
      </c>
      <c r="E79" s="381" t="s">
        <v>915</v>
      </c>
      <c r="F79" s="380" t="s">
        <v>255</v>
      </c>
      <c r="G79" s="410">
        <f t="shared" si="8"/>
        <v>1</v>
      </c>
      <c r="H79" s="380" t="s">
        <v>256</v>
      </c>
      <c r="I79" s="410">
        <f t="shared" si="9"/>
        <v>20</v>
      </c>
      <c r="J79" s="410">
        <f t="shared" si="10"/>
        <v>20</v>
      </c>
      <c r="K79" s="357" t="str">
        <f t="shared" si="11"/>
        <v>Moderado</v>
      </c>
      <c r="L79" s="383" t="s">
        <v>916</v>
      </c>
      <c r="M79" s="380" t="s">
        <v>255</v>
      </c>
      <c r="N79" s="410">
        <f t="shared" si="12"/>
        <v>1</v>
      </c>
      <c r="O79" s="380" t="s">
        <v>257</v>
      </c>
      <c r="P79" s="410">
        <f t="shared" si="13"/>
        <v>5</v>
      </c>
      <c r="Q79" s="410">
        <f t="shared" si="14"/>
        <v>5</v>
      </c>
      <c r="R79" s="380" t="str">
        <f t="shared" si="15"/>
        <v>Bajo</v>
      </c>
      <c r="S79" s="383" t="s">
        <v>261</v>
      </c>
      <c r="T79" s="383" t="s">
        <v>917</v>
      </c>
      <c r="U79" s="383" t="s">
        <v>918</v>
      </c>
      <c r="V79" s="324">
        <v>43220</v>
      </c>
      <c r="W79" s="383" t="s">
        <v>1087</v>
      </c>
      <c r="X79" s="69" t="s">
        <v>1077</v>
      </c>
      <c r="Y79" s="380" t="s">
        <v>674</v>
      </c>
      <c r="Z79" s="360" t="s">
        <v>54</v>
      </c>
      <c r="AA79" s="360" t="s">
        <v>54</v>
      </c>
      <c r="AB79" s="360" t="s">
        <v>1047</v>
      </c>
      <c r="AC79" s="415" t="s">
        <v>802</v>
      </c>
    </row>
    <row r="80" spans="2:29" ht="237.75" customHeight="1">
      <c r="B80" s="627"/>
      <c r="C80" s="384" t="s">
        <v>919</v>
      </c>
      <c r="D80" s="408" t="s">
        <v>920</v>
      </c>
      <c r="E80" s="381" t="s">
        <v>921</v>
      </c>
      <c r="F80" s="380" t="s">
        <v>255</v>
      </c>
      <c r="G80" s="410">
        <f t="shared" si="8"/>
        <v>1</v>
      </c>
      <c r="H80" s="380" t="s">
        <v>259</v>
      </c>
      <c r="I80" s="410">
        <f t="shared" si="9"/>
        <v>10</v>
      </c>
      <c r="J80" s="410">
        <f t="shared" si="10"/>
        <v>10</v>
      </c>
      <c r="K80" s="357" t="str">
        <f t="shared" si="11"/>
        <v>Bajo</v>
      </c>
      <c r="L80" s="383" t="s">
        <v>922</v>
      </c>
      <c r="M80" s="380" t="s">
        <v>255</v>
      </c>
      <c r="N80" s="410">
        <f t="shared" si="12"/>
        <v>1</v>
      </c>
      <c r="O80" s="380" t="s">
        <v>257</v>
      </c>
      <c r="P80" s="410">
        <f t="shared" si="13"/>
        <v>5</v>
      </c>
      <c r="Q80" s="410">
        <f t="shared" si="14"/>
        <v>5</v>
      </c>
      <c r="R80" s="380" t="str">
        <f t="shared" si="15"/>
        <v>Bajo</v>
      </c>
      <c r="S80" s="383" t="s">
        <v>261</v>
      </c>
      <c r="T80" s="383" t="s">
        <v>1078</v>
      </c>
      <c r="U80" s="383" t="s">
        <v>923</v>
      </c>
      <c r="V80" s="324">
        <v>43220</v>
      </c>
      <c r="W80" s="383" t="s">
        <v>1088</v>
      </c>
      <c r="X80" s="69" t="s">
        <v>1077</v>
      </c>
      <c r="Y80" s="380" t="s">
        <v>674</v>
      </c>
      <c r="Z80" s="360" t="s">
        <v>54</v>
      </c>
      <c r="AA80" s="360" t="s">
        <v>54</v>
      </c>
      <c r="AB80" s="360" t="s">
        <v>1047</v>
      </c>
      <c r="AC80" s="415" t="s">
        <v>802</v>
      </c>
    </row>
    <row r="81" spans="2:29" ht="168" customHeight="1">
      <c r="B81" s="667" t="s">
        <v>598</v>
      </c>
      <c r="C81" s="366" t="s">
        <v>556</v>
      </c>
      <c r="D81" s="366" t="s">
        <v>557</v>
      </c>
      <c r="E81" s="366" t="s">
        <v>558</v>
      </c>
      <c r="F81" s="359" t="s">
        <v>293</v>
      </c>
      <c r="G81" s="59">
        <v>3</v>
      </c>
      <c r="H81" s="359" t="s">
        <v>259</v>
      </c>
      <c r="I81" s="59">
        <v>10</v>
      </c>
      <c r="J81" s="59">
        <v>30</v>
      </c>
      <c r="K81" s="418" t="s">
        <v>286</v>
      </c>
      <c r="L81" s="358" t="s">
        <v>938</v>
      </c>
      <c r="M81" s="366" t="s">
        <v>255</v>
      </c>
      <c r="N81" s="59">
        <v>1</v>
      </c>
      <c r="O81" s="366" t="s">
        <v>257</v>
      </c>
      <c r="P81" s="59">
        <v>5</v>
      </c>
      <c r="Q81" s="59">
        <v>5</v>
      </c>
      <c r="R81" s="359" t="s">
        <v>260</v>
      </c>
      <c r="S81" s="366" t="s">
        <v>261</v>
      </c>
      <c r="T81" s="366" t="s">
        <v>1019</v>
      </c>
      <c r="U81" s="366" t="s">
        <v>939</v>
      </c>
      <c r="V81" s="324">
        <v>43220</v>
      </c>
      <c r="W81" s="382" t="s">
        <v>1020</v>
      </c>
      <c r="X81" s="54" t="s">
        <v>1018</v>
      </c>
      <c r="Y81" s="380" t="s">
        <v>674</v>
      </c>
      <c r="Z81" s="360" t="s">
        <v>54</v>
      </c>
      <c r="AA81" s="360" t="s">
        <v>54</v>
      </c>
      <c r="AB81" s="360" t="s">
        <v>1047</v>
      </c>
      <c r="AC81" s="415" t="s">
        <v>802</v>
      </c>
    </row>
    <row r="82" spans="2:29" ht="165.75">
      <c r="B82" s="667"/>
      <c r="C82" s="366" t="s">
        <v>560</v>
      </c>
      <c r="D82" s="366" t="s">
        <v>561</v>
      </c>
      <c r="E82" s="366" t="s">
        <v>562</v>
      </c>
      <c r="F82" s="359" t="s">
        <v>293</v>
      </c>
      <c r="G82" s="59">
        <v>3</v>
      </c>
      <c r="H82" s="359" t="s">
        <v>259</v>
      </c>
      <c r="I82" s="59">
        <v>10</v>
      </c>
      <c r="J82" s="59">
        <v>30</v>
      </c>
      <c r="K82" s="418" t="s">
        <v>286</v>
      </c>
      <c r="L82" s="358" t="s">
        <v>563</v>
      </c>
      <c r="M82" s="366" t="s">
        <v>255</v>
      </c>
      <c r="N82" s="59">
        <v>1</v>
      </c>
      <c r="O82" s="366" t="s">
        <v>257</v>
      </c>
      <c r="P82" s="59">
        <v>5</v>
      </c>
      <c r="Q82" s="59">
        <v>5</v>
      </c>
      <c r="R82" s="359" t="s">
        <v>260</v>
      </c>
      <c r="S82" s="366" t="s">
        <v>261</v>
      </c>
      <c r="T82" s="366" t="s">
        <v>940</v>
      </c>
      <c r="U82" s="366" t="s">
        <v>941</v>
      </c>
      <c r="V82" s="324">
        <v>43220</v>
      </c>
      <c r="W82" s="382" t="s">
        <v>1017</v>
      </c>
      <c r="X82" s="54" t="s">
        <v>1018</v>
      </c>
      <c r="Y82" s="380" t="s">
        <v>674</v>
      </c>
      <c r="Z82" s="360" t="s">
        <v>54</v>
      </c>
      <c r="AA82" s="360" t="s">
        <v>54</v>
      </c>
      <c r="AB82" s="360" t="s">
        <v>1047</v>
      </c>
      <c r="AC82" s="415" t="s">
        <v>802</v>
      </c>
    </row>
    <row r="83" spans="2:29" ht="105" customHeight="1">
      <c r="B83" s="682" t="s">
        <v>601</v>
      </c>
      <c r="C83" s="408" t="s">
        <v>564</v>
      </c>
      <c r="D83" s="408" t="s">
        <v>565</v>
      </c>
      <c r="E83" s="408" t="s">
        <v>379</v>
      </c>
      <c r="F83" s="359" t="s">
        <v>278</v>
      </c>
      <c r="G83" s="410">
        <f>IF(F83=0,"",IF(F83="Rara vez",1,IF(F83="Improbable",2,IF(F83="Posible",3,IF(F83="Probable",4,IF(F83="Casi seguro",5,""))))))</f>
        <v>2</v>
      </c>
      <c r="H83" s="359" t="s">
        <v>259</v>
      </c>
      <c r="I83" s="410">
        <f aca="true" t="shared" si="16" ref="I83:I88">IF(H83=0,"",IF(H83="Moderado",5,IF(H83="Mayor",10,IF(H83="Catastrófico",20,""))))</f>
        <v>10</v>
      </c>
      <c r="J83" s="410">
        <f aca="true" t="shared" si="17" ref="J83:J88">IF(H83="",0,(G83*I83))</f>
        <v>20</v>
      </c>
      <c r="K83" s="357" t="str">
        <f aca="true" t="shared" si="18" ref="K83:K88">IF(J83=0,"",IF(J83&lt;15,"Bajo",IF(AND(J83&gt;=15,J83&lt;30),"Moderado",IF(AND(J83&gt;=30,J83&lt;60),"Alto",IF(J83&gt;=60,"Extremo","")))))</f>
        <v>Moderado</v>
      </c>
      <c r="L83" s="381" t="s">
        <v>566</v>
      </c>
      <c r="M83" s="366" t="s">
        <v>255</v>
      </c>
      <c r="N83" s="410">
        <f aca="true" t="shared" si="19" ref="N83:N88">IF(M83=0,"",IF(M83="Rara vez",1,IF(M83="Improbable",2,IF(M83="Posible",3,IF(M83="Probable",4,IF(M83="Casi seguro",5,""))))))</f>
        <v>1</v>
      </c>
      <c r="O83" s="366" t="s">
        <v>257</v>
      </c>
      <c r="P83" s="410">
        <f aca="true" t="shared" si="20" ref="P83:P88">IF(O83=0,"",IF(O83="Moderado",5,IF(O83="Mayor",10,IF(O83="Catastrófico",20,""))))</f>
        <v>5</v>
      </c>
      <c r="Q83" s="410">
        <f aca="true" t="shared" si="21" ref="Q83:Q88">IF(O83="",0,(N83*P83))</f>
        <v>5</v>
      </c>
      <c r="R83" s="380" t="str">
        <f aca="true" t="shared" si="22" ref="R83:R88">IF(Q83=0,"",IF(Q83&lt;15,"Bajo",IF(AND(Q83&gt;=15,Q83&lt;30),"Moderado",IF(AND(Q83&gt;=30,Q83&lt;60),"Alto",IF(Q83&gt;=60,"Extremo","")))))</f>
        <v>Bajo</v>
      </c>
      <c r="S83" s="72" t="s">
        <v>261</v>
      </c>
      <c r="T83" s="408" t="s">
        <v>567</v>
      </c>
      <c r="U83" s="436" t="s">
        <v>1142</v>
      </c>
      <c r="V83" s="324">
        <v>43462</v>
      </c>
      <c r="W83" s="382" t="s">
        <v>1141</v>
      </c>
      <c r="X83" s="54" t="s">
        <v>1145</v>
      </c>
      <c r="Y83" s="380" t="s">
        <v>674</v>
      </c>
      <c r="Z83" s="360" t="s">
        <v>54</v>
      </c>
      <c r="AA83" s="360" t="s">
        <v>54</v>
      </c>
      <c r="AB83" s="360" t="s">
        <v>1047</v>
      </c>
      <c r="AC83" s="415" t="s">
        <v>802</v>
      </c>
    </row>
    <row r="84" spans="2:29" ht="87" customHeight="1">
      <c r="B84" s="683"/>
      <c r="C84" s="428" t="s">
        <v>1103</v>
      </c>
      <c r="D84" s="428" t="s">
        <v>1102</v>
      </c>
      <c r="E84" s="428" t="s">
        <v>1104</v>
      </c>
      <c r="F84" s="380" t="s">
        <v>255</v>
      </c>
      <c r="G84" s="410">
        <v>1</v>
      </c>
      <c r="H84" s="380" t="s">
        <v>259</v>
      </c>
      <c r="I84" s="410">
        <f t="shared" si="16"/>
        <v>10</v>
      </c>
      <c r="J84" s="410">
        <f t="shared" si="17"/>
        <v>10</v>
      </c>
      <c r="K84" s="357" t="str">
        <f t="shared" si="18"/>
        <v>Bajo</v>
      </c>
      <c r="L84" s="381" t="s">
        <v>1105</v>
      </c>
      <c r="M84" s="380" t="s">
        <v>255</v>
      </c>
      <c r="N84" s="410">
        <f t="shared" si="19"/>
        <v>1</v>
      </c>
      <c r="O84" s="380" t="s">
        <v>257</v>
      </c>
      <c r="P84" s="410">
        <f t="shared" si="20"/>
        <v>5</v>
      </c>
      <c r="Q84" s="410">
        <f t="shared" si="21"/>
        <v>5</v>
      </c>
      <c r="R84" s="380" t="str">
        <f t="shared" si="22"/>
        <v>Bajo</v>
      </c>
      <c r="S84" s="72" t="s">
        <v>261</v>
      </c>
      <c r="T84" s="428" t="s">
        <v>1105</v>
      </c>
      <c r="U84" s="436" t="s">
        <v>1144</v>
      </c>
      <c r="V84" s="324">
        <v>43220</v>
      </c>
      <c r="W84" s="382" t="s">
        <v>1143</v>
      </c>
      <c r="X84" s="54" t="s">
        <v>1145</v>
      </c>
      <c r="Y84" s="380" t="s">
        <v>674</v>
      </c>
      <c r="Z84" s="360" t="s">
        <v>54</v>
      </c>
      <c r="AA84" s="360" t="s">
        <v>54</v>
      </c>
      <c r="AB84" s="360" t="s">
        <v>1047</v>
      </c>
      <c r="AC84" s="415" t="s">
        <v>802</v>
      </c>
    </row>
    <row r="85" spans="2:29" ht="87" customHeight="1">
      <c r="B85" s="626" t="s">
        <v>1106</v>
      </c>
      <c r="C85" s="384" t="s">
        <v>569</v>
      </c>
      <c r="D85" s="384" t="s">
        <v>570</v>
      </c>
      <c r="E85" s="381" t="s">
        <v>571</v>
      </c>
      <c r="F85" s="380" t="s">
        <v>255</v>
      </c>
      <c r="G85" s="410">
        <v>1</v>
      </c>
      <c r="H85" s="380" t="s">
        <v>259</v>
      </c>
      <c r="I85" s="410">
        <f t="shared" si="16"/>
        <v>10</v>
      </c>
      <c r="J85" s="410">
        <f t="shared" si="17"/>
        <v>10</v>
      </c>
      <c r="K85" s="357" t="str">
        <f t="shared" si="18"/>
        <v>Bajo</v>
      </c>
      <c r="L85" s="381" t="s">
        <v>572</v>
      </c>
      <c r="M85" s="380" t="s">
        <v>255</v>
      </c>
      <c r="N85" s="410">
        <f t="shared" si="19"/>
        <v>1</v>
      </c>
      <c r="O85" s="380" t="s">
        <v>257</v>
      </c>
      <c r="P85" s="410">
        <f t="shared" si="20"/>
        <v>5</v>
      </c>
      <c r="Q85" s="410">
        <f t="shared" si="21"/>
        <v>5</v>
      </c>
      <c r="R85" s="380" t="str">
        <f t="shared" si="22"/>
        <v>Bajo</v>
      </c>
      <c r="S85" s="72" t="s">
        <v>261</v>
      </c>
      <c r="T85" s="384" t="s">
        <v>572</v>
      </c>
      <c r="U85" s="381" t="s">
        <v>1108</v>
      </c>
      <c r="V85" s="324">
        <v>43220</v>
      </c>
      <c r="W85" s="369" t="s">
        <v>1107</v>
      </c>
      <c r="X85" s="54" t="s">
        <v>1121</v>
      </c>
      <c r="Y85" s="380" t="s">
        <v>674</v>
      </c>
      <c r="Z85" s="360" t="s">
        <v>54</v>
      </c>
      <c r="AA85" s="360" t="s">
        <v>54</v>
      </c>
      <c r="AB85" s="360" t="s">
        <v>1047</v>
      </c>
      <c r="AC85" s="415" t="s">
        <v>802</v>
      </c>
    </row>
    <row r="86" spans="2:29" ht="79.5" customHeight="1">
      <c r="B86" s="626"/>
      <c r="C86" s="381" t="s">
        <v>575</v>
      </c>
      <c r="D86" s="384" t="s">
        <v>1111</v>
      </c>
      <c r="E86" s="381" t="s">
        <v>1113</v>
      </c>
      <c r="F86" s="359" t="s">
        <v>278</v>
      </c>
      <c r="G86" s="410">
        <f>IF(F86=0,"",IF(F86="Rara vez",1,IF(F86="Improbable",2,IF(F86="Posible",3,IF(F86="Probable",4,IF(F86="Casi seguro",5,""))))))</f>
        <v>2</v>
      </c>
      <c r="H86" s="359" t="s">
        <v>259</v>
      </c>
      <c r="I86" s="410">
        <f t="shared" si="16"/>
        <v>10</v>
      </c>
      <c r="J86" s="410">
        <f t="shared" si="17"/>
        <v>20</v>
      </c>
      <c r="K86" s="357" t="str">
        <f t="shared" si="18"/>
        <v>Moderado</v>
      </c>
      <c r="L86" s="381" t="s">
        <v>1115</v>
      </c>
      <c r="M86" s="380" t="s">
        <v>255</v>
      </c>
      <c r="N86" s="410">
        <f t="shared" si="19"/>
        <v>1</v>
      </c>
      <c r="O86" s="380" t="s">
        <v>257</v>
      </c>
      <c r="P86" s="410">
        <f t="shared" si="20"/>
        <v>5</v>
      </c>
      <c r="Q86" s="410">
        <f t="shared" si="21"/>
        <v>5</v>
      </c>
      <c r="R86" s="380" t="str">
        <f t="shared" si="22"/>
        <v>Bajo</v>
      </c>
      <c r="S86" s="72" t="s">
        <v>261</v>
      </c>
      <c r="T86" s="381" t="s">
        <v>1115</v>
      </c>
      <c r="U86" s="381" t="s">
        <v>1117</v>
      </c>
      <c r="V86" s="324">
        <v>43220</v>
      </c>
      <c r="W86" s="384" t="s">
        <v>1116</v>
      </c>
      <c r="X86" s="54" t="s">
        <v>1121</v>
      </c>
      <c r="Y86" s="380" t="s">
        <v>674</v>
      </c>
      <c r="Z86" s="360" t="s">
        <v>54</v>
      </c>
      <c r="AA86" s="360" t="s">
        <v>54</v>
      </c>
      <c r="AB86" s="360" t="s">
        <v>1047</v>
      </c>
      <c r="AC86" s="415" t="s">
        <v>802</v>
      </c>
    </row>
    <row r="87" spans="2:29" ht="85.5" customHeight="1">
      <c r="B87" s="626"/>
      <c r="C87" s="381" t="s">
        <v>579</v>
      </c>
      <c r="D87" s="384" t="s">
        <v>580</v>
      </c>
      <c r="E87" s="381" t="s">
        <v>571</v>
      </c>
      <c r="F87" s="380" t="s">
        <v>255</v>
      </c>
      <c r="G87" s="410">
        <v>1</v>
      </c>
      <c r="H87" s="380" t="s">
        <v>259</v>
      </c>
      <c r="I87" s="410">
        <f t="shared" si="16"/>
        <v>10</v>
      </c>
      <c r="J87" s="410">
        <f t="shared" si="17"/>
        <v>10</v>
      </c>
      <c r="K87" s="357" t="str">
        <f t="shared" si="18"/>
        <v>Bajo</v>
      </c>
      <c r="L87" s="381" t="s">
        <v>572</v>
      </c>
      <c r="M87" s="380" t="s">
        <v>255</v>
      </c>
      <c r="N87" s="410">
        <f t="shared" si="19"/>
        <v>1</v>
      </c>
      <c r="O87" s="380" t="s">
        <v>257</v>
      </c>
      <c r="P87" s="410">
        <f t="shared" si="20"/>
        <v>5</v>
      </c>
      <c r="Q87" s="410">
        <f t="shared" si="21"/>
        <v>5</v>
      </c>
      <c r="R87" s="380" t="str">
        <f t="shared" si="22"/>
        <v>Bajo</v>
      </c>
      <c r="S87" s="72" t="s">
        <v>261</v>
      </c>
      <c r="T87" s="381" t="s">
        <v>572</v>
      </c>
      <c r="U87" s="381" t="s">
        <v>1119</v>
      </c>
      <c r="V87" s="324">
        <v>43220</v>
      </c>
      <c r="W87" s="384" t="s">
        <v>1118</v>
      </c>
      <c r="X87" s="54" t="s">
        <v>1121</v>
      </c>
      <c r="Y87" s="380" t="s">
        <v>674</v>
      </c>
      <c r="Z87" s="360" t="s">
        <v>54</v>
      </c>
      <c r="AA87" s="360" t="s">
        <v>54</v>
      </c>
      <c r="AB87" s="360" t="s">
        <v>1047</v>
      </c>
      <c r="AC87" s="415" t="s">
        <v>802</v>
      </c>
    </row>
    <row r="88" spans="2:29" ht="102" customHeight="1" thickBot="1">
      <c r="B88" s="666"/>
      <c r="C88" s="370" t="s">
        <v>1110</v>
      </c>
      <c r="D88" s="370" t="s">
        <v>1112</v>
      </c>
      <c r="E88" s="361" t="s">
        <v>1114</v>
      </c>
      <c r="F88" s="362" t="s">
        <v>255</v>
      </c>
      <c r="G88" s="411">
        <v>1</v>
      </c>
      <c r="H88" s="362" t="s">
        <v>259</v>
      </c>
      <c r="I88" s="411">
        <f t="shared" si="16"/>
        <v>10</v>
      </c>
      <c r="J88" s="411">
        <f t="shared" si="17"/>
        <v>10</v>
      </c>
      <c r="K88" s="363" t="str">
        <f t="shared" si="18"/>
        <v>Bajo</v>
      </c>
      <c r="L88" s="361" t="s">
        <v>572</v>
      </c>
      <c r="M88" s="362" t="s">
        <v>255</v>
      </c>
      <c r="N88" s="411">
        <f t="shared" si="19"/>
        <v>1</v>
      </c>
      <c r="O88" s="362" t="s">
        <v>257</v>
      </c>
      <c r="P88" s="411">
        <f t="shared" si="20"/>
        <v>5</v>
      </c>
      <c r="Q88" s="411">
        <f t="shared" si="21"/>
        <v>5</v>
      </c>
      <c r="R88" s="362" t="str">
        <f t="shared" si="22"/>
        <v>Bajo</v>
      </c>
      <c r="S88" s="98" t="s">
        <v>261</v>
      </c>
      <c r="T88" s="361" t="s">
        <v>572</v>
      </c>
      <c r="U88" s="361" t="s">
        <v>1120</v>
      </c>
      <c r="V88" s="325">
        <v>43220</v>
      </c>
      <c r="W88" s="370" t="s">
        <v>1109</v>
      </c>
      <c r="X88" s="364" t="s">
        <v>1121</v>
      </c>
      <c r="Y88" s="362" t="s">
        <v>674</v>
      </c>
      <c r="Z88" s="354" t="s">
        <v>54</v>
      </c>
      <c r="AA88" s="354" t="s">
        <v>54</v>
      </c>
      <c r="AB88" s="354" t="s">
        <v>1047</v>
      </c>
      <c r="AC88" s="151" t="s">
        <v>802</v>
      </c>
    </row>
    <row r="93" spans="2:29" ht="12.75">
      <c r="B93" s="305"/>
      <c r="C93" s="305"/>
      <c r="D93" s="305"/>
      <c r="E93" s="305"/>
      <c r="F93" s="305"/>
      <c r="G93" s="305"/>
      <c r="H93" s="305"/>
      <c r="I93" s="305"/>
      <c r="J93" s="305"/>
      <c r="K93" s="305"/>
      <c r="L93" s="537"/>
      <c r="M93" s="305"/>
      <c r="N93" s="305"/>
      <c r="O93" s="305"/>
      <c r="P93" s="305"/>
      <c r="Q93" s="305"/>
      <c r="R93" s="305"/>
      <c r="S93" s="371"/>
      <c r="T93" s="305"/>
      <c r="U93" s="305"/>
      <c r="V93" s="305"/>
      <c r="W93" s="305"/>
      <c r="X93" s="305"/>
      <c r="Y93" s="371"/>
      <c r="Z93" s="305"/>
      <c r="AA93" s="305"/>
      <c r="AB93" s="305"/>
      <c r="AC93" s="308"/>
    </row>
    <row r="95" spans="2:29" ht="12.75">
      <c r="B95" s="305"/>
      <c r="C95" s="305"/>
      <c r="D95" s="305"/>
      <c r="E95" s="305"/>
      <c r="F95" s="305"/>
      <c r="G95" s="305"/>
      <c r="H95" s="305"/>
      <c r="I95" s="305"/>
      <c r="J95" s="305"/>
      <c r="K95" s="305"/>
      <c r="L95" s="537"/>
      <c r="M95" s="305"/>
      <c r="N95" s="305"/>
      <c r="O95" s="305"/>
      <c r="P95" s="305"/>
      <c r="Q95" s="305"/>
      <c r="R95" s="305"/>
      <c r="S95" s="371"/>
      <c r="T95" s="305"/>
      <c r="U95" s="305"/>
      <c r="V95" s="305"/>
      <c r="W95" s="305"/>
      <c r="X95" s="305"/>
      <c r="Y95" s="371"/>
      <c r="Z95" s="305"/>
      <c r="AA95" s="305"/>
      <c r="AB95" s="305"/>
      <c r="AC95" s="305"/>
    </row>
  </sheetData>
  <sheetProtection/>
  <protectedRanges>
    <protectedRange password="CAAF" sqref="G10 J10:K10" name="Rango1_8"/>
    <protectedRange password="CAAF" sqref="G14:G16 J14:K16" name="Rango1_2_4"/>
    <protectedRange password="CAAF" sqref="G12 J12:K12" name="Rango1_5_1"/>
    <protectedRange password="CAAF" sqref="G11 J11:K11" name="Rango1_1_1_1"/>
    <protectedRange password="CAAF" sqref="G13 J13:K13" name="Rango1_1_2_1"/>
    <protectedRange password="CAAF" sqref="J9:K9 G9" name="Rango1_6_1"/>
    <protectedRange password="CAAF" sqref="I6:K6 G6:G8 J7:K8 I7:I16" name="Rango1_7_4"/>
    <protectedRange password="CAAF" sqref="G17:G20 J17:K20" name="Rango1_2_1_1"/>
    <protectedRange password="CAAF" sqref="I17:I20" name="Rango1_7_1_1"/>
    <protectedRange password="CAAF" sqref="G21:G28 J21:K28" name="Rango1_2_2_1"/>
    <protectedRange password="CAAF" sqref="I21:I28" name="Rango1_7_2_1"/>
    <protectedRange password="CAAF" sqref="G29:G67 J29:K67 J73:K74 G73:G74 G81:G88 J81:K88" name="Rango1_2_3_1"/>
    <protectedRange password="CAAF" sqref="I29:I67 I73:I74 I81:I88" name="Rango1_7_3_1"/>
    <protectedRange password="CAAF" sqref="G68:G70 J68:K70" name="Rango1_2_3_1_1"/>
    <protectedRange password="CAAF" sqref="I68:I70" name="Rango1_7_3_1_1"/>
    <protectedRange password="CAAF" sqref="G71:G72 J71:K72" name="Rango1_2_3_1_2"/>
    <protectedRange password="CAAF" sqref="I71:I72" name="Rango1_7_3_1_2"/>
    <protectedRange password="CAAF" sqref="G79:G80 J79:K80" name="Rango1_2_3_1_3"/>
    <protectedRange password="CAAF" sqref="I79:I80" name="Rango1_7_3_1_3"/>
    <protectedRange password="CAAF" sqref="J75:K78 G75:G78" name="Rango1_2_3_1_4"/>
    <protectedRange password="CAAF" sqref="I75:I78" name="Rango1_7_3_1_4"/>
  </protectedRanges>
  <mergeCells count="68">
    <mergeCell ref="P25:P27"/>
    <mergeCell ref="Q25:Q27"/>
    <mergeCell ref="H25:H27"/>
    <mergeCell ref="I25:I27"/>
    <mergeCell ref="J25:J27"/>
    <mergeCell ref="M25:M27"/>
    <mergeCell ref="N25:N27"/>
    <mergeCell ref="O25:O27"/>
    <mergeCell ref="AB25:AB27"/>
    <mergeCell ref="B83:B84"/>
    <mergeCell ref="Z3:Z5"/>
    <mergeCell ref="U25:U27"/>
    <mergeCell ref="W3:W5"/>
    <mergeCell ref="X3:X5"/>
    <mergeCell ref="F4:K4"/>
    <mergeCell ref="S4:U4"/>
    <mergeCell ref="L4:L5"/>
    <mergeCell ref="V3:V5"/>
    <mergeCell ref="AA3:AA5"/>
    <mergeCell ref="B6:B7"/>
    <mergeCell ref="C60:C63"/>
    <mergeCell ref="B11:B12"/>
    <mergeCell ref="B14:B16"/>
    <mergeCell ref="B17:B21"/>
    <mergeCell ref="C41:C44"/>
    <mergeCell ref="C47:C50"/>
    <mergeCell ref="C35:C38"/>
    <mergeCell ref="Y3:Y5"/>
    <mergeCell ref="B2:AC2"/>
    <mergeCell ref="B3:B5"/>
    <mergeCell ref="C3:C5"/>
    <mergeCell ref="D3:D5"/>
    <mergeCell ref="E3:E5"/>
    <mergeCell ref="F3:K3"/>
    <mergeCell ref="L3:U3"/>
    <mergeCell ref="AC3:AC5"/>
    <mergeCell ref="AB3:AB5"/>
    <mergeCell ref="M4:R4"/>
    <mergeCell ref="B79:B80"/>
    <mergeCell ref="B85:B88"/>
    <mergeCell ref="B39:B44"/>
    <mergeCell ref="B45:B50"/>
    <mergeCell ref="B51:B58"/>
    <mergeCell ref="B65:B67"/>
    <mergeCell ref="B68:B70"/>
    <mergeCell ref="B71:B72"/>
    <mergeCell ref="B81:B82"/>
    <mergeCell ref="B75:B78"/>
    <mergeCell ref="AC25:AC27"/>
    <mergeCell ref="B22:B28"/>
    <mergeCell ref="C25:C27"/>
    <mergeCell ref="Y25:Y27"/>
    <mergeCell ref="Z25:Z27"/>
    <mergeCell ref="L25:L27"/>
    <mergeCell ref="K25:K27"/>
    <mergeCell ref="D25:D27"/>
    <mergeCell ref="E25:E27"/>
    <mergeCell ref="T25:T27"/>
    <mergeCell ref="B73:B74"/>
    <mergeCell ref="S25:S27"/>
    <mergeCell ref="B59:B63"/>
    <mergeCell ref="C55:C58"/>
    <mergeCell ref="F25:F27"/>
    <mergeCell ref="AA25:AA27"/>
    <mergeCell ref="B29:B31"/>
    <mergeCell ref="B32:B38"/>
    <mergeCell ref="R25:R27"/>
    <mergeCell ref="G25:G27"/>
  </mergeCells>
  <conditionalFormatting sqref="K14:K16 R14 R73:R74 K73:K74 K81:K83 R81:R83 R29:R35 R22:R25">
    <cfRule type="containsText" priority="321" dxfId="2" operator="containsText" text="Extremo">
      <formula>NOT(ISERROR(SEARCH("Extremo",K14)))</formula>
    </cfRule>
    <cfRule type="containsText" priority="322" dxfId="1" operator="containsText" text="Alto">
      <formula>NOT(ISERROR(SEARCH("Alto",K14)))</formula>
    </cfRule>
    <cfRule type="containsText" priority="323" dxfId="0" operator="containsText" text="Moderado">
      <formula>NOT(ISERROR(SEARCH("Moderado",K14)))</formula>
    </cfRule>
    <cfRule type="containsText" priority="324" dxfId="357" operator="containsText" text="Bajo">
      <formula>NOT(ISERROR(SEARCH("Bajo",K14)))</formula>
    </cfRule>
  </conditionalFormatting>
  <conditionalFormatting sqref="R15:R16">
    <cfRule type="containsText" priority="317" dxfId="2" operator="containsText" text="Extremo">
      <formula>NOT(ISERROR(SEARCH("Extremo",R15)))</formula>
    </cfRule>
    <cfRule type="containsText" priority="318" dxfId="1" operator="containsText" text="Alto">
      <formula>NOT(ISERROR(SEARCH("Alto",R15)))</formula>
    </cfRule>
    <cfRule type="containsText" priority="319" dxfId="0" operator="containsText" text="Moderado">
      <formula>NOT(ISERROR(SEARCH("Moderado",R15)))</formula>
    </cfRule>
    <cfRule type="containsText" priority="320" dxfId="357" operator="containsText" text="Bajo">
      <formula>NOT(ISERROR(SEARCH("Bajo",R15)))</formula>
    </cfRule>
  </conditionalFormatting>
  <conditionalFormatting sqref="K6:K7 R6:R7">
    <cfRule type="containsText" priority="313" dxfId="2" operator="containsText" text="Extremo">
      <formula>NOT(ISERROR(SEARCH("Extremo",K6)))</formula>
    </cfRule>
    <cfRule type="containsText" priority="314" dxfId="1" operator="containsText" text="Alto">
      <formula>NOT(ISERROR(SEARCH("Alto",K6)))</formula>
    </cfRule>
    <cfRule type="containsText" priority="315" dxfId="0" operator="containsText" text="Moderado">
      <formula>NOT(ISERROR(SEARCH("Moderado",K6)))</formula>
    </cfRule>
    <cfRule type="containsText" priority="316" dxfId="357" operator="containsText" text="Bajo">
      <formula>NOT(ISERROR(SEARCH("Bajo",K6)))</formula>
    </cfRule>
  </conditionalFormatting>
  <conditionalFormatting sqref="K8 R8">
    <cfRule type="containsText" priority="309" dxfId="2" operator="containsText" text="Extremo">
      <formula>NOT(ISERROR(SEARCH("Extremo",K8)))</formula>
    </cfRule>
    <cfRule type="containsText" priority="310" dxfId="1" operator="containsText" text="Alto">
      <formula>NOT(ISERROR(SEARCH("Alto",K8)))</formula>
    </cfRule>
    <cfRule type="containsText" priority="311" dxfId="0" operator="containsText" text="Moderado">
      <formula>NOT(ISERROR(SEARCH("Moderado",K8)))</formula>
    </cfRule>
    <cfRule type="containsText" priority="312" dxfId="357" operator="containsText" text="Bajo">
      <formula>NOT(ISERROR(SEARCH("Bajo",K8)))</formula>
    </cfRule>
  </conditionalFormatting>
  <conditionalFormatting sqref="K9 R9">
    <cfRule type="containsText" priority="305" dxfId="2" operator="containsText" text="Extremo">
      <formula>NOT(ISERROR(SEARCH("Extremo",K9)))</formula>
    </cfRule>
    <cfRule type="containsText" priority="306" dxfId="1" operator="containsText" text="Alto">
      <formula>NOT(ISERROR(SEARCH("Alto",K9)))</formula>
    </cfRule>
    <cfRule type="containsText" priority="307" dxfId="0" operator="containsText" text="Moderado">
      <formula>NOT(ISERROR(SEARCH("Moderado",K9)))</formula>
    </cfRule>
    <cfRule type="containsText" priority="308" dxfId="357" operator="containsText" text="Bajo">
      <formula>NOT(ISERROR(SEARCH("Bajo",K9)))</formula>
    </cfRule>
  </conditionalFormatting>
  <conditionalFormatting sqref="K10 R10">
    <cfRule type="containsText" priority="301" dxfId="2" operator="containsText" text="Extremo">
      <formula>NOT(ISERROR(SEARCH("Extremo",K10)))</formula>
    </cfRule>
    <cfRule type="containsText" priority="302" dxfId="1" operator="containsText" text="Alto">
      <formula>NOT(ISERROR(SEARCH("Alto",K10)))</formula>
    </cfRule>
    <cfRule type="containsText" priority="303" dxfId="0" operator="containsText" text="Moderado">
      <formula>NOT(ISERROR(SEARCH("Moderado",K10)))</formula>
    </cfRule>
    <cfRule type="containsText" priority="304" dxfId="357" operator="containsText" text="Bajo">
      <formula>NOT(ISERROR(SEARCH("Bajo",K10)))</formula>
    </cfRule>
  </conditionalFormatting>
  <conditionalFormatting sqref="K12 R12">
    <cfRule type="containsText" priority="297" dxfId="2" operator="containsText" text="Extremo">
      <formula>NOT(ISERROR(SEARCH("Extremo",K12)))</formula>
    </cfRule>
    <cfRule type="containsText" priority="298" dxfId="1" operator="containsText" text="Alto">
      <formula>NOT(ISERROR(SEARCH("Alto",K12)))</formula>
    </cfRule>
    <cfRule type="containsText" priority="299" dxfId="0" operator="containsText" text="Moderado">
      <formula>NOT(ISERROR(SEARCH("Moderado",K12)))</formula>
    </cfRule>
    <cfRule type="containsText" priority="300" dxfId="357" operator="containsText" text="Bajo">
      <formula>NOT(ISERROR(SEARCH("Bajo",K12)))</formula>
    </cfRule>
  </conditionalFormatting>
  <conditionalFormatting sqref="K11 R11">
    <cfRule type="containsText" priority="293" dxfId="2" operator="containsText" text="Extremo">
      <formula>NOT(ISERROR(SEARCH("Extremo",K11)))</formula>
    </cfRule>
    <cfRule type="containsText" priority="294" dxfId="1" operator="containsText" text="Alto">
      <formula>NOT(ISERROR(SEARCH("Alto",K11)))</formula>
    </cfRule>
    <cfRule type="containsText" priority="295" dxfId="0" operator="containsText" text="Moderado">
      <formula>NOT(ISERROR(SEARCH("Moderado",K11)))</formula>
    </cfRule>
    <cfRule type="containsText" priority="296" dxfId="357" operator="containsText" text="Bajo">
      <formula>NOT(ISERROR(SEARCH("Bajo",K11)))</formula>
    </cfRule>
  </conditionalFormatting>
  <conditionalFormatting sqref="K13 R13">
    <cfRule type="containsText" priority="289" dxfId="2" operator="containsText" text="Extremo">
      <formula>NOT(ISERROR(SEARCH("Extremo",K13)))</formula>
    </cfRule>
    <cfRule type="containsText" priority="290" dxfId="1" operator="containsText" text="Alto">
      <formula>NOT(ISERROR(SEARCH("Alto",K13)))</formula>
    </cfRule>
    <cfRule type="containsText" priority="291" dxfId="0" operator="containsText" text="Moderado">
      <formula>NOT(ISERROR(SEARCH("Moderado",K13)))</formula>
    </cfRule>
    <cfRule type="containsText" priority="292" dxfId="357" operator="containsText" text="Bajo">
      <formula>NOT(ISERROR(SEARCH("Bajo",K13)))</formula>
    </cfRule>
  </conditionalFormatting>
  <conditionalFormatting sqref="K17:K18">
    <cfRule type="containsText" priority="285" dxfId="2" operator="containsText" text="Extremo">
      <formula>NOT(ISERROR(SEARCH("Extremo",K17)))</formula>
    </cfRule>
    <cfRule type="containsText" priority="286" dxfId="1" operator="containsText" text="Alto">
      <formula>NOT(ISERROR(SEARCH("Alto",K17)))</formula>
    </cfRule>
    <cfRule type="containsText" priority="287" dxfId="0" operator="containsText" text="Moderado">
      <formula>NOT(ISERROR(SEARCH("Moderado",K17)))</formula>
    </cfRule>
    <cfRule type="containsText" priority="288" dxfId="357" operator="containsText" text="Bajo">
      <formula>NOT(ISERROR(SEARCH("Bajo",K17)))</formula>
    </cfRule>
  </conditionalFormatting>
  <conditionalFormatting sqref="K19">
    <cfRule type="containsText" priority="281" dxfId="2" operator="containsText" text="Extremo">
      <formula>NOT(ISERROR(SEARCH("Extremo",K19)))</formula>
    </cfRule>
    <cfRule type="containsText" priority="282" dxfId="1" operator="containsText" text="Alto">
      <formula>NOT(ISERROR(SEARCH("Alto",K19)))</formula>
    </cfRule>
    <cfRule type="containsText" priority="283" dxfId="0" operator="containsText" text="Moderado">
      <formula>NOT(ISERROR(SEARCH("Moderado",K19)))</formula>
    </cfRule>
    <cfRule type="containsText" priority="284" dxfId="357" operator="containsText" text="Bajo">
      <formula>NOT(ISERROR(SEARCH("Bajo",K19)))</formula>
    </cfRule>
  </conditionalFormatting>
  <conditionalFormatting sqref="K20">
    <cfRule type="containsText" priority="277" dxfId="2" operator="containsText" text="Extremo">
      <formula>NOT(ISERROR(SEARCH("Extremo",K20)))</formula>
    </cfRule>
    <cfRule type="containsText" priority="278" dxfId="1" operator="containsText" text="Alto">
      <formula>NOT(ISERROR(SEARCH("Alto",K20)))</formula>
    </cfRule>
    <cfRule type="containsText" priority="279" dxfId="0" operator="containsText" text="Moderado">
      <formula>NOT(ISERROR(SEARCH("Moderado",K20)))</formula>
    </cfRule>
    <cfRule type="containsText" priority="280" dxfId="357" operator="containsText" text="Bajo">
      <formula>NOT(ISERROR(SEARCH("Bajo",K20)))</formula>
    </cfRule>
  </conditionalFormatting>
  <conditionalFormatting sqref="R17:R20">
    <cfRule type="containsText" priority="273" dxfId="2" operator="containsText" text="Extremo">
      <formula>NOT(ISERROR(SEARCH("Extremo",R17)))</formula>
    </cfRule>
    <cfRule type="containsText" priority="274" dxfId="1" operator="containsText" text="Alto">
      <formula>NOT(ISERROR(SEARCH("Alto",R17)))</formula>
    </cfRule>
    <cfRule type="containsText" priority="275" dxfId="0" operator="containsText" text="Moderado">
      <formula>NOT(ISERROR(SEARCH("Moderado",R17)))</formula>
    </cfRule>
    <cfRule type="containsText" priority="276" dxfId="357" operator="containsText" text="Bajo">
      <formula>NOT(ISERROR(SEARCH("Bajo",R17)))</formula>
    </cfRule>
  </conditionalFormatting>
  <conditionalFormatting sqref="K22">
    <cfRule type="containsText" priority="269" dxfId="2" operator="containsText" text="Extremo">
      <formula>NOT(ISERROR(SEARCH("Extremo",K22)))</formula>
    </cfRule>
    <cfRule type="containsText" priority="270" dxfId="1" operator="containsText" text="Alto">
      <formula>NOT(ISERROR(SEARCH("Alto",K22)))</formula>
    </cfRule>
    <cfRule type="containsText" priority="271" dxfId="0" operator="containsText" text="Moderado">
      <formula>NOT(ISERROR(SEARCH("Moderado",K22)))</formula>
    </cfRule>
    <cfRule type="containsText" priority="272" dxfId="357" operator="containsText" text="Bajo">
      <formula>NOT(ISERROR(SEARCH("Bajo",K22)))</formula>
    </cfRule>
  </conditionalFormatting>
  <conditionalFormatting sqref="K23:K24">
    <cfRule type="containsText" priority="265" dxfId="2" operator="containsText" text="Extremo">
      <formula>NOT(ISERROR(SEARCH("Extremo",K23)))</formula>
    </cfRule>
    <cfRule type="containsText" priority="266" dxfId="1" operator="containsText" text="Alto">
      <formula>NOT(ISERROR(SEARCH("Alto",K23)))</formula>
    </cfRule>
    <cfRule type="containsText" priority="267" dxfId="0" operator="containsText" text="Moderado">
      <formula>NOT(ISERROR(SEARCH("Moderado",K23)))</formula>
    </cfRule>
    <cfRule type="containsText" priority="268" dxfId="357" operator="containsText" text="Bajo">
      <formula>NOT(ISERROR(SEARCH("Bajo",K23)))</formula>
    </cfRule>
  </conditionalFormatting>
  <conditionalFormatting sqref="R39:R40 R45:R46 R51:R54 R59 R64:R67">
    <cfRule type="containsText" priority="261" dxfId="2" operator="containsText" text="Extremo">
      <formula>NOT(ISERROR(SEARCH("Extremo",R39)))</formula>
    </cfRule>
    <cfRule type="containsText" priority="262" dxfId="1" operator="containsText" text="Alto">
      <formula>NOT(ISERROR(SEARCH("Alto",R39)))</formula>
    </cfRule>
    <cfRule type="containsText" priority="263" dxfId="0" operator="containsText" text="Moderado">
      <formula>NOT(ISERROR(SEARCH("Moderado",R39)))</formula>
    </cfRule>
    <cfRule type="containsText" priority="264" dxfId="357" operator="containsText" text="Bajo">
      <formula>NOT(ISERROR(SEARCH("Bajo",R39)))</formula>
    </cfRule>
  </conditionalFormatting>
  <conditionalFormatting sqref="K29">
    <cfRule type="containsText" priority="257" dxfId="2" operator="containsText" text="Extremo">
      <formula>NOT(ISERROR(SEARCH("Extremo",K29)))</formula>
    </cfRule>
    <cfRule type="containsText" priority="258" dxfId="1" operator="containsText" text="Alto">
      <formula>NOT(ISERROR(SEARCH("Alto",K29)))</formula>
    </cfRule>
    <cfRule type="containsText" priority="259" dxfId="0" operator="containsText" text="Moderado">
      <formula>NOT(ISERROR(SEARCH("Moderado",K29)))</formula>
    </cfRule>
    <cfRule type="containsText" priority="260" dxfId="357" operator="containsText" text="Bajo">
      <formula>NOT(ISERROR(SEARCH("Bajo",K29)))</formula>
    </cfRule>
  </conditionalFormatting>
  <conditionalFormatting sqref="K30">
    <cfRule type="containsText" priority="253" dxfId="2" operator="containsText" text="Extremo">
      <formula>NOT(ISERROR(SEARCH("Extremo",K30)))</formula>
    </cfRule>
    <cfRule type="containsText" priority="254" dxfId="1" operator="containsText" text="Alto">
      <formula>NOT(ISERROR(SEARCH("Alto",K30)))</formula>
    </cfRule>
    <cfRule type="containsText" priority="255" dxfId="0" operator="containsText" text="Moderado">
      <formula>NOT(ISERROR(SEARCH("Moderado",K30)))</formula>
    </cfRule>
    <cfRule type="containsText" priority="256" dxfId="357" operator="containsText" text="Bajo">
      <formula>NOT(ISERROR(SEARCH("Bajo",K30)))</formula>
    </cfRule>
  </conditionalFormatting>
  <conditionalFormatting sqref="K31">
    <cfRule type="containsText" priority="249" dxfId="2" operator="containsText" text="Extremo">
      <formula>NOT(ISERROR(SEARCH("Extremo",K31)))</formula>
    </cfRule>
    <cfRule type="containsText" priority="250" dxfId="1" operator="containsText" text="Alto">
      <formula>NOT(ISERROR(SEARCH("Alto",K31)))</formula>
    </cfRule>
    <cfRule type="containsText" priority="251" dxfId="0" operator="containsText" text="Moderado">
      <formula>NOT(ISERROR(SEARCH("Moderado",K31)))</formula>
    </cfRule>
    <cfRule type="containsText" priority="252" dxfId="357" operator="containsText" text="Bajo">
      <formula>NOT(ISERROR(SEARCH("Bajo",K31)))</formula>
    </cfRule>
  </conditionalFormatting>
  <conditionalFormatting sqref="K25">
    <cfRule type="containsText" priority="245" dxfId="2" operator="containsText" text="Extremo">
      <formula>NOT(ISERROR(SEARCH("Extremo",K25)))</formula>
    </cfRule>
    <cfRule type="containsText" priority="246" dxfId="1" operator="containsText" text="Alto">
      <formula>NOT(ISERROR(SEARCH("Alto",K25)))</formula>
    </cfRule>
    <cfRule type="containsText" priority="247" dxfId="0" operator="containsText" text="Moderado">
      <formula>NOT(ISERROR(SEARCH("Moderado",K25)))</formula>
    </cfRule>
    <cfRule type="containsText" priority="248" dxfId="357" operator="containsText" text="Bajo">
      <formula>NOT(ISERROR(SEARCH("Bajo",K25)))</formula>
    </cfRule>
  </conditionalFormatting>
  <conditionalFormatting sqref="K32">
    <cfRule type="containsText" priority="233" dxfId="2" operator="containsText" text="Extremo">
      <formula>NOT(ISERROR(SEARCH("Extremo",K32)))</formula>
    </cfRule>
    <cfRule type="containsText" priority="234" dxfId="1" operator="containsText" text="Alto">
      <formula>NOT(ISERROR(SEARCH("Alto",K32)))</formula>
    </cfRule>
    <cfRule type="containsText" priority="235" dxfId="0" operator="containsText" text="Moderado">
      <formula>NOT(ISERROR(SEARCH("Moderado",K32)))</formula>
    </cfRule>
    <cfRule type="containsText" priority="236" dxfId="357" operator="containsText" text="Bajo">
      <formula>NOT(ISERROR(SEARCH("Bajo",K32)))</formula>
    </cfRule>
  </conditionalFormatting>
  <conditionalFormatting sqref="K33:K35 K39:K40 K45:K46 K51:K54 K59 K64:K67">
    <cfRule type="containsText" priority="229" dxfId="2" operator="containsText" text="Extremo">
      <formula>NOT(ISERROR(SEARCH("Extremo",K33)))</formula>
    </cfRule>
    <cfRule type="containsText" priority="230" dxfId="1" operator="containsText" text="Alto">
      <formula>NOT(ISERROR(SEARCH("Alto",K33)))</formula>
    </cfRule>
    <cfRule type="containsText" priority="231" dxfId="0" operator="containsText" text="Moderado">
      <formula>NOT(ISERROR(SEARCH("Moderado",K33)))</formula>
    </cfRule>
    <cfRule type="containsText" priority="232" dxfId="357" operator="containsText" text="Bajo">
      <formula>NOT(ISERROR(SEARCH("Bajo",K33)))</formula>
    </cfRule>
  </conditionalFormatting>
  <conditionalFormatting sqref="K36">
    <cfRule type="containsText" priority="225" dxfId="2" operator="containsText" text="Extremo">
      <formula>NOT(ISERROR(SEARCH("Extremo",K36)))</formula>
    </cfRule>
    <cfRule type="containsText" priority="226" dxfId="1" operator="containsText" text="Alto">
      <formula>NOT(ISERROR(SEARCH("Alto",K36)))</formula>
    </cfRule>
    <cfRule type="containsText" priority="227" dxfId="0" operator="containsText" text="Moderado">
      <formula>NOT(ISERROR(SEARCH("Moderado",K36)))</formula>
    </cfRule>
    <cfRule type="containsText" priority="228" dxfId="357" operator="containsText" text="Bajo">
      <formula>NOT(ISERROR(SEARCH("Bajo",K36)))</formula>
    </cfRule>
  </conditionalFormatting>
  <conditionalFormatting sqref="K37">
    <cfRule type="containsText" priority="221" dxfId="2" operator="containsText" text="Extremo">
      <formula>NOT(ISERROR(SEARCH("Extremo",K37)))</formula>
    </cfRule>
    <cfRule type="containsText" priority="222" dxfId="1" operator="containsText" text="Alto">
      <formula>NOT(ISERROR(SEARCH("Alto",K37)))</formula>
    </cfRule>
    <cfRule type="containsText" priority="223" dxfId="0" operator="containsText" text="Moderado">
      <formula>NOT(ISERROR(SEARCH("Moderado",K37)))</formula>
    </cfRule>
    <cfRule type="containsText" priority="224" dxfId="357" operator="containsText" text="Bajo">
      <formula>NOT(ISERROR(SEARCH("Bajo",K37)))</formula>
    </cfRule>
  </conditionalFormatting>
  <conditionalFormatting sqref="K38">
    <cfRule type="containsText" priority="217" dxfId="2" operator="containsText" text="Extremo">
      <formula>NOT(ISERROR(SEARCH("Extremo",K38)))</formula>
    </cfRule>
    <cfRule type="containsText" priority="218" dxfId="1" operator="containsText" text="Alto">
      <formula>NOT(ISERROR(SEARCH("Alto",K38)))</formula>
    </cfRule>
    <cfRule type="containsText" priority="219" dxfId="0" operator="containsText" text="Moderado">
      <formula>NOT(ISERROR(SEARCH("Moderado",K38)))</formula>
    </cfRule>
    <cfRule type="containsText" priority="220" dxfId="357" operator="containsText" text="Bajo">
      <formula>NOT(ISERROR(SEARCH("Bajo",K38)))</formula>
    </cfRule>
  </conditionalFormatting>
  <conditionalFormatting sqref="R36">
    <cfRule type="containsText" priority="213" dxfId="2" operator="containsText" text="Extremo">
      <formula>NOT(ISERROR(SEARCH("Extremo",R36)))</formula>
    </cfRule>
    <cfRule type="containsText" priority="214" dxfId="1" operator="containsText" text="Alto">
      <formula>NOT(ISERROR(SEARCH("Alto",R36)))</formula>
    </cfRule>
    <cfRule type="containsText" priority="215" dxfId="0" operator="containsText" text="Moderado">
      <formula>NOT(ISERROR(SEARCH("Moderado",R36)))</formula>
    </cfRule>
    <cfRule type="containsText" priority="216" dxfId="357" operator="containsText" text="Bajo">
      <formula>NOT(ISERROR(SEARCH("Bajo",R36)))</formula>
    </cfRule>
  </conditionalFormatting>
  <conditionalFormatting sqref="R37">
    <cfRule type="containsText" priority="209" dxfId="2" operator="containsText" text="Extremo">
      <formula>NOT(ISERROR(SEARCH("Extremo",R37)))</formula>
    </cfRule>
    <cfRule type="containsText" priority="210" dxfId="1" operator="containsText" text="Alto">
      <formula>NOT(ISERROR(SEARCH("Alto",R37)))</formula>
    </cfRule>
    <cfRule type="containsText" priority="211" dxfId="0" operator="containsText" text="Moderado">
      <formula>NOT(ISERROR(SEARCH("Moderado",R37)))</formula>
    </cfRule>
    <cfRule type="containsText" priority="212" dxfId="357" operator="containsText" text="Bajo">
      <formula>NOT(ISERROR(SEARCH("Bajo",R37)))</formula>
    </cfRule>
  </conditionalFormatting>
  <conditionalFormatting sqref="R38">
    <cfRule type="containsText" priority="205" dxfId="2" operator="containsText" text="Extremo">
      <formula>NOT(ISERROR(SEARCH("Extremo",R38)))</formula>
    </cfRule>
    <cfRule type="containsText" priority="206" dxfId="1" operator="containsText" text="Alto">
      <formula>NOT(ISERROR(SEARCH("Alto",R38)))</formula>
    </cfRule>
    <cfRule type="containsText" priority="207" dxfId="0" operator="containsText" text="Moderado">
      <formula>NOT(ISERROR(SEARCH("Moderado",R38)))</formula>
    </cfRule>
    <cfRule type="containsText" priority="208" dxfId="357" operator="containsText" text="Bajo">
      <formula>NOT(ISERROR(SEARCH("Bajo",R38)))</formula>
    </cfRule>
  </conditionalFormatting>
  <conditionalFormatting sqref="R41">
    <cfRule type="containsText" priority="201" dxfId="2" operator="containsText" text="Extremo">
      <formula>NOT(ISERROR(SEARCH("Extremo",R41)))</formula>
    </cfRule>
    <cfRule type="containsText" priority="202" dxfId="1" operator="containsText" text="Alto">
      <formula>NOT(ISERROR(SEARCH("Alto",R41)))</formula>
    </cfRule>
    <cfRule type="containsText" priority="203" dxfId="0" operator="containsText" text="Moderado">
      <formula>NOT(ISERROR(SEARCH("Moderado",R41)))</formula>
    </cfRule>
    <cfRule type="containsText" priority="204" dxfId="357" operator="containsText" text="Bajo">
      <formula>NOT(ISERROR(SEARCH("Bajo",R41)))</formula>
    </cfRule>
  </conditionalFormatting>
  <conditionalFormatting sqref="K41">
    <cfRule type="containsText" priority="197" dxfId="2" operator="containsText" text="Extremo">
      <formula>NOT(ISERROR(SEARCH("Extremo",K41)))</formula>
    </cfRule>
    <cfRule type="containsText" priority="198" dxfId="1" operator="containsText" text="Alto">
      <formula>NOT(ISERROR(SEARCH("Alto",K41)))</formula>
    </cfRule>
    <cfRule type="containsText" priority="199" dxfId="0" operator="containsText" text="Moderado">
      <formula>NOT(ISERROR(SEARCH("Moderado",K41)))</formula>
    </cfRule>
    <cfRule type="containsText" priority="200" dxfId="357" operator="containsText" text="Bajo">
      <formula>NOT(ISERROR(SEARCH("Bajo",K41)))</formula>
    </cfRule>
  </conditionalFormatting>
  <conditionalFormatting sqref="K42">
    <cfRule type="containsText" priority="193" dxfId="2" operator="containsText" text="Extremo">
      <formula>NOT(ISERROR(SEARCH("Extremo",K42)))</formula>
    </cfRule>
    <cfRule type="containsText" priority="194" dxfId="1" operator="containsText" text="Alto">
      <formula>NOT(ISERROR(SEARCH("Alto",K42)))</formula>
    </cfRule>
    <cfRule type="containsText" priority="195" dxfId="0" operator="containsText" text="Moderado">
      <formula>NOT(ISERROR(SEARCH("Moderado",K42)))</formula>
    </cfRule>
    <cfRule type="containsText" priority="196" dxfId="357" operator="containsText" text="Bajo">
      <formula>NOT(ISERROR(SEARCH("Bajo",K42)))</formula>
    </cfRule>
  </conditionalFormatting>
  <conditionalFormatting sqref="K43">
    <cfRule type="containsText" priority="189" dxfId="2" operator="containsText" text="Extremo">
      <formula>NOT(ISERROR(SEARCH("Extremo",K43)))</formula>
    </cfRule>
    <cfRule type="containsText" priority="190" dxfId="1" operator="containsText" text="Alto">
      <formula>NOT(ISERROR(SEARCH("Alto",K43)))</formula>
    </cfRule>
    <cfRule type="containsText" priority="191" dxfId="0" operator="containsText" text="Moderado">
      <formula>NOT(ISERROR(SEARCH("Moderado",K43)))</formula>
    </cfRule>
    <cfRule type="containsText" priority="192" dxfId="357" operator="containsText" text="Bajo">
      <formula>NOT(ISERROR(SEARCH("Bajo",K43)))</formula>
    </cfRule>
  </conditionalFormatting>
  <conditionalFormatting sqref="K44">
    <cfRule type="containsText" priority="185" dxfId="2" operator="containsText" text="Extremo">
      <formula>NOT(ISERROR(SEARCH("Extremo",K44)))</formula>
    </cfRule>
    <cfRule type="containsText" priority="186" dxfId="1" operator="containsText" text="Alto">
      <formula>NOT(ISERROR(SEARCH("Alto",K44)))</formula>
    </cfRule>
    <cfRule type="containsText" priority="187" dxfId="0" operator="containsText" text="Moderado">
      <formula>NOT(ISERROR(SEARCH("Moderado",K44)))</formula>
    </cfRule>
    <cfRule type="containsText" priority="188" dxfId="357" operator="containsText" text="Bajo">
      <formula>NOT(ISERROR(SEARCH("Bajo",K44)))</formula>
    </cfRule>
  </conditionalFormatting>
  <conditionalFormatting sqref="R42">
    <cfRule type="containsText" priority="181" dxfId="2" operator="containsText" text="Extremo">
      <formula>NOT(ISERROR(SEARCH("Extremo",R42)))</formula>
    </cfRule>
    <cfRule type="containsText" priority="182" dxfId="1" operator="containsText" text="Alto">
      <formula>NOT(ISERROR(SEARCH("Alto",R42)))</formula>
    </cfRule>
    <cfRule type="containsText" priority="183" dxfId="0" operator="containsText" text="Moderado">
      <formula>NOT(ISERROR(SEARCH("Moderado",R42)))</formula>
    </cfRule>
    <cfRule type="containsText" priority="184" dxfId="357" operator="containsText" text="Bajo">
      <formula>NOT(ISERROR(SEARCH("Bajo",R42)))</formula>
    </cfRule>
  </conditionalFormatting>
  <conditionalFormatting sqref="R43">
    <cfRule type="containsText" priority="177" dxfId="2" operator="containsText" text="Extremo">
      <formula>NOT(ISERROR(SEARCH("Extremo",R43)))</formula>
    </cfRule>
    <cfRule type="containsText" priority="178" dxfId="1" operator="containsText" text="Alto">
      <formula>NOT(ISERROR(SEARCH("Alto",R43)))</formula>
    </cfRule>
    <cfRule type="containsText" priority="179" dxfId="0" operator="containsText" text="Moderado">
      <formula>NOT(ISERROR(SEARCH("Moderado",R43)))</formula>
    </cfRule>
    <cfRule type="containsText" priority="180" dxfId="357" operator="containsText" text="Bajo">
      <formula>NOT(ISERROR(SEARCH("Bajo",R43)))</formula>
    </cfRule>
  </conditionalFormatting>
  <conditionalFormatting sqref="R44">
    <cfRule type="containsText" priority="173" dxfId="2" operator="containsText" text="Extremo">
      <formula>NOT(ISERROR(SEARCH("Extremo",R44)))</formula>
    </cfRule>
    <cfRule type="containsText" priority="174" dxfId="1" operator="containsText" text="Alto">
      <formula>NOT(ISERROR(SEARCH("Alto",R44)))</formula>
    </cfRule>
    <cfRule type="containsText" priority="175" dxfId="0" operator="containsText" text="Moderado">
      <formula>NOT(ISERROR(SEARCH("Moderado",R44)))</formula>
    </cfRule>
    <cfRule type="containsText" priority="176" dxfId="357" operator="containsText" text="Bajo">
      <formula>NOT(ISERROR(SEARCH("Bajo",R44)))</formula>
    </cfRule>
  </conditionalFormatting>
  <conditionalFormatting sqref="R47">
    <cfRule type="containsText" priority="169" dxfId="2" operator="containsText" text="Extremo">
      <formula>NOT(ISERROR(SEARCH("Extremo",R47)))</formula>
    </cfRule>
    <cfRule type="containsText" priority="170" dxfId="1" operator="containsText" text="Alto">
      <formula>NOT(ISERROR(SEARCH("Alto",R47)))</formula>
    </cfRule>
    <cfRule type="containsText" priority="171" dxfId="0" operator="containsText" text="Moderado">
      <formula>NOT(ISERROR(SEARCH("Moderado",R47)))</formula>
    </cfRule>
    <cfRule type="containsText" priority="172" dxfId="357" operator="containsText" text="Bajo">
      <formula>NOT(ISERROR(SEARCH("Bajo",R47)))</formula>
    </cfRule>
  </conditionalFormatting>
  <conditionalFormatting sqref="K47">
    <cfRule type="containsText" priority="165" dxfId="2" operator="containsText" text="Extremo">
      <formula>NOT(ISERROR(SEARCH("Extremo",K47)))</formula>
    </cfRule>
    <cfRule type="containsText" priority="166" dxfId="1" operator="containsText" text="Alto">
      <formula>NOT(ISERROR(SEARCH("Alto",K47)))</formula>
    </cfRule>
    <cfRule type="containsText" priority="167" dxfId="0" operator="containsText" text="Moderado">
      <formula>NOT(ISERROR(SEARCH("Moderado",K47)))</formula>
    </cfRule>
    <cfRule type="containsText" priority="168" dxfId="357" operator="containsText" text="Bajo">
      <formula>NOT(ISERROR(SEARCH("Bajo",K47)))</formula>
    </cfRule>
  </conditionalFormatting>
  <conditionalFormatting sqref="K48">
    <cfRule type="containsText" priority="161" dxfId="2" operator="containsText" text="Extremo">
      <formula>NOT(ISERROR(SEARCH("Extremo",K48)))</formula>
    </cfRule>
    <cfRule type="containsText" priority="162" dxfId="1" operator="containsText" text="Alto">
      <formula>NOT(ISERROR(SEARCH("Alto",K48)))</formula>
    </cfRule>
    <cfRule type="containsText" priority="163" dxfId="0" operator="containsText" text="Moderado">
      <formula>NOT(ISERROR(SEARCH("Moderado",K48)))</formula>
    </cfRule>
    <cfRule type="containsText" priority="164" dxfId="357" operator="containsText" text="Bajo">
      <formula>NOT(ISERROR(SEARCH("Bajo",K48)))</formula>
    </cfRule>
  </conditionalFormatting>
  <conditionalFormatting sqref="K49">
    <cfRule type="containsText" priority="157" dxfId="2" operator="containsText" text="Extremo">
      <formula>NOT(ISERROR(SEARCH("Extremo",K49)))</formula>
    </cfRule>
    <cfRule type="containsText" priority="158" dxfId="1" operator="containsText" text="Alto">
      <formula>NOT(ISERROR(SEARCH("Alto",K49)))</formula>
    </cfRule>
    <cfRule type="containsText" priority="159" dxfId="0" operator="containsText" text="Moderado">
      <formula>NOT(ISERROR(SEARCH("Moderado",K49)))</formula>
    </cfRule>
    <cfRule type="containsText" priority="160" dxfId="357" operator="containsText" text="Bajo">
      <formula>NOT(ISERROR(SEARCH("Bajo",K49)))</formula>
    </cfRule>
  </conditionalFormatting>
  <conditionalFormatting sqref="K50">
    <cfRule type="containsText" priority="153" dxfId="2" operator="containsText" text="Extremo">
      <formula>NOT(ISERROR(SEARCH("Extremo",K50)))</formula>
    </cfRule>
    <cfRule type="containsText" priority="154" dxfId="1" operator="containsText" text="Alto">
      <formula>NOT(ISERROR(SEARCH("Alto",K50)))</formula>
    </cfRule>
    <cfRule type="containsText" priority="155" dxfId="0" operator="containsText" text="Moderado">
      <formula>NOT(ISERROR(SEARCH("Moderado",K50)))</formula>
    </cfRule>
    <cfRule type="containsText" priority="156" dxfId="357" operator="containsText" text="Bajo">
      <formula>NOT(ISERROR(SEARCH("Bajo",K50)))</formula>
    </cfRule>
  </conditionalFormatting>
  <conditionalFormatting sqref="R48">
    <cfRule type="containsText" priority="149" dxfId="2" operator="containsText" text="Extremo">
      <formula>NOT(ISERROR(SEARCH("Extremo",R48)))</formula>
    </cfRule>
    <cfRule type="containsText" priority="150" dxfId="1" operator="containsText" text="Alto">
      <formula>NOT(ISERROR(SEARCH("Alto",R48)))</formula>
    </cfRule>
    <cfRule type="containsText" priority="151" dxfId="0" operator="containsText" text="Moderado">
      <formula>NOT(ISERROR(SEARCH("Moderado",R48)))</formula>
    </cfRule>
    <cfRule type="containsText" priority="152" dxfId="357" operator="containsText" text="Bajo">
      <formula>NOT(ISERROR(SEARCH("Bajo",R48)))</formula>
    </cfRule>
  </conditionalFormatting>
  <conditionalFormatting sqref="R49">
    <cfRule type="containsText" priority="145" dxfId="2" operator="containsText" text="Extremo">
      <formula>NOT(ISERROR(SEARCH("Extremo",R49)))</formula>
    </cfRule>
    <cfRule type="containsText" priority="146" dxfId="1" operator="containsText" text="Alto">
      <formula>NOT(ISERROR(SEARCH("Alto",R49)))</formula>
    </cfRule>
    <cfRule type="containsText" priority="147" dxfId="0" operator="containsText" text="Moderado">
      <formula>NOT(ISERROR(SEARCH("Moderado",R49)))</formula>
    </cfRule>
    <cfRule type="containsText" priority="148" dxfId="357" operator="containsText" text="Bajo">
      <formula>NOT(ISERROR(SEARCH("Bajo",R49)))</formula>
    </cfRule>
  </conditionalFormatting>
  <conditionalFormatting sqref="R50">
    <cfRule type="containsText" priority="141" dxfId="2" operator="containsText" text="Extremo">
      <formula>NOT(ISERROR(SEARCH("Extremo",R50)))</formula>
    </cfRule>
    <cfRule type="containsText" priority="142" dxfId="1" operator="containsText" text="Alto">
      <formula>NOT(ISERROR(SEARCH("Alto",R50)))</formula>
    </cfRule>
    <cfRule type="containsText" priority="143" dxfId="0" operator="containsText" text="Moderado">
      <formula>NOT(ISERROR(SEARCH("Moderado",R50)))</formula>
    </cfRule>
    <cfRule type="containsText" priority="144" dxfId="357" operator="containsText" text="Bajo">
      <formula>NOT(ISERROR(SEARCH("Bajo",R50)))</formula>
    </cfRule>
  </conditionalFormatting>
  <conditionalFormatting sqref="R55">
    <cfRule type="containsText" priority="137" dxfId="2" operator="containsText" text="Extremo">
      <formula>NOT(ISERROR(SEARCH("Extremo",R55)))</formula>
    </cfRule>
    <cfRule type="containsText" priority="138" dxfId="1" operator="containsText" text="Alto">
      <formula>NOT(ISERROR(SEARCH("Alto",R55)))</formula>
    </cfRule>
    <cfRule type="containsText" priority="139" dxfId="0" operator="containsText" text="Moderado">
      <formula>NOT(ISERROR(SEARCH("Moderado",R55)))</formula>
    </cfRule>
    <cfRule type="containsText" priority="140" dxfId="357" operator="containsText" text="Bajo">
      <formula>NOT(ISERROR(SEARCH("Bajo",R55)))</formula>
    </cfRule>
  </conditionalFormatting>
  <conditionalFormatting sqref="K55">
    <cfRule type="containsText" priority="133" dxfId="2" operator="containsText" text="Extremo">
      <formula>NOT(ISERROR(SEARCH("Extremo",K55)))</formula>
    </cfRule>
    <cfRule type="containsText" priority="134" dxfId="1" operator="containsText" text="Alto">
      <formula>NOT(ISERROR(SEARCH("Alto",K55)))</formula>
    </cfRule>
    <cfRule type="containsText" priority="135" dxfId="0" operator="containsText" text="Moderado">
      <formula>NOT(ISERROR(SEARCH("Moderado",K55)))</formula>
    </cfRule>
    <cfRule type="containsText" priority="136" dxfId="357" operator="containsText" text="Bajo">
      <formula>NOT(ISERROR(SEARCH("Bajo",K55)))</formula>
    </cfRule>
  </conditionalFormatting>
  <conditionalFormatting sqref="K56">
    <cfRule type="containsText" priority="129" dxfId="2" operator="containsText" text="Extremo">
      <formula>NOT(ISERROR(SEARCH("Extremo",K56)))</formula>
    </cfRule>
    <cfRule type="containsText" priority="130" dxfId="1" operator="containsText" text="Alto">
      <formula>NOT(ISERROR(SEARCH("Alto",K56)))</formula>
    </cfRule>
    <cfRule type="containsText" priority="131" dxfId="0" operator="containsText" text="Moderado">
      <formula>NOT(ISERROR(SEARCH("Moderado",K56)))</formula>
    </cfRule>
    <cfRule type="containsText" priority="132" dxfId="357" operator="containsText" text="Bajo">
      <formula>NOT(ISERROR(SEARCH("Bajo",K56)))</formula>
    </cfRule>
  </conditionalFormatting>
  <conditionalFormatting sqref="K57">
    <cfRule type="containsText" priority="125" dxfId="2" operator="containsText" text="Extremo">
      <formula>NOT(ISERROR(SEARCH("Extremo",K57)))</formula>
    </cfRule>
    <cfRule type="containsText" priority="126" dxfId="1" operator="containsText" text="Alto">
      <formula>NOT(ISERROR(SEARCH("Alto",K57)))</formula>
    </cfRule>
    <cfRule type="containsText" priority="127" dxfId="0" operator="containsText" text="Moderado">
      <formula>NOT(ISERROR(SEARCH("Moderado",K57)))</formula>
    </cfRule>
    <cfRule type="containsText" priority="128" dxfId="357" operator="containsText" text="Bajo">
      <formula>NOT(ISERROR(SEARCH("Bajo",K57)))</formula>
    </cfRule>
  </conditionalFormatting>
  <conditionalFormatting sqref="K58">
    <cfRule type="containsText" priority="121" dxfId="2" operator="containsText" text="Extremo">
      <formula>NOT(ISERROR(SEARCH("Extremo",K58)))</formula>
    </cfRule>
    <cfRule type="containsText" priority="122" dxfId="1" operator="containsText" text="Alto">
      <formula>NOT(ISERROR(SEARCH("Alto",K58)))</formula>
    </cfRule>
    <cfRule type="containsText" priority="123" dxfId="0" operator="containsText" text="Moderado">
      <formula>NOT(ISERROR(SEARCH("Moderado",K58)))</formula>
    </cfRule>
    <cfRule type="containsText" priority="124" dxfId="357" operator="containsText" text="Bajo">
      <formula>NOT(ISERROR(SEARCH("Bajo",K58)))</formula>
    </cfRule>
  </conditionalFormatting>
  <conditionalFormatting sqref="R56">
    <cfRule type="containsText" priority="117" dxfId="2" operator="containsText" text="Extremo">
      <formula>NOT(ISERROR(SEARCH("Extremo",R56)))</formula>
    </cfRule>
    <cfRule type="containsText" priority="118" dxfId="1" operator="containsText" text="Alto">
      <formula>NOT(ISERROR(SEARCH("Alto",R56)))</formula>
    </cfRule>
    <cfRule type="containsText" priority="119" dxfId="0" operator="containsText" text="Moderado">
      <formula>NOT(ISERROR(SEARCH("Moderado",R56)))</formula>
    </cfRule>
    <cfRule type="containsText" priority="120" dxfId="357" operator="containsText" text="Bajo">
      <formula>NOT(ISERROR(SEARCH("Bajo",R56)))</formula>
    </cfRule>
  </conditionalFormatting>
  <conditionalFormatting sqref="R57">
    <cfRule type="containsText" priority="113" dxfId="2" operator="containsText" text="Extremo">
      <formula>NOT(ISERROR(SEARCH("Extremo",R57)))</formula>
    </cfRule>
    <cfRule type="containsText" priority="114" dxfId="1" operator="containsText" text="Alto">
      <formula>NOT(ISERROR(SEARCH("Alto",R57)))</formula>
    </cfRule>
    <cfRule type="containsText" priority="115" dxfId="0" operator="containsText" text="Moderado">
      <formula>NOT(ISERROR(SEARCH("Moderado",R57)))</formula>
    </cfRule>
    <cfRule type="containsText" priority="116" dxfId="357" operator="containsText" text="Bajo">
      <formula>NOT(ISERROR(SEARCH("Bajo",R57)))</formula>
    </cfRule>
  </conditionalFormatting>
  <conditionalFormatting sqref="R58">
    <cfRule type="containsText" priority="109" dxfId="2" operator="containsText" text="Extremo">
      <formula>NOT(ISERROR(SEARCH("Extremo",R58)))</formula>
    </cfRule>
    <cfRule type="containsText" priority="110" dxfId="1" operator="containsText" text="Alto">
      <formula>NOT(ISERROR(SEARCH("Alto",R58)))</formula>
    </cfRule>
    <cfRule type="containsText" priority="111" dxfId="0" operator="containsText" text="Moderado">
      <formula>NOT(ISERROR(SEARCH("Moderado",R58)))</formula>
    </cfRule>
    <cfRule type="containsText" priority="112" dxfId="357" operator="containsText" text="Bajo">
      <formula>NOT(ISERROR(SEARCH("Bajo",R58)))</formula>
    </cfRule>
  </conditionalFormatting>
  <conditionalFormatting sqref="R60">
    <cfRule type="containsText" priority="105" dxfId="2" operator="containsText" text="Extremo">
      <formula>NOT(ISERROR(SEARCH("Extremo",R60)))</formula>
    </cfRule>
    <cfRule type="containsText" priority="106" dxfId="1" operator="containsText" text="Alto">
      <formula>NOT(ISERROR(SEARCH("Alto",R60)))</formula>
    </cfRule>
    <cfRule type="containsText" priority="107" dxfId="0" operator="containsText" text="Moderado">
      <formula>NOT(ISERROR(SEARCH("Moderado",R60)))</formula>
    </cfRule>
    <cfRule type="containsText" priority="108" dxfId="357" operator="containsText" text="Bajo">
      <formula>NOT(ISERROR(SEARCH("Bajo",R60)))</formula>
    </cfRule>
  </conditionalFormatting>
  <conditionalFormatting sqref="K60">
    <cfRule type="containsText" priority="101" dxfId="2" operator="containsText" text="Extremo">
      <formula>NOT(ISERROR(SEARCH("Extremo",K60)))</formula>
    </cfRule>
    <cfRule type="containsText" priority="102" dxfId="1" operator="containsText" text="Alto">
      <formula>NOT(ISERROR(SEARCH("Alto",K60)))</formula>
    </cfRule>
    <cfRule type="containsText" priority="103" dxfId="0" operator="containsText" text="Moderado">
      <formula>NOT(ISERROR(SEARCH("Moderado",K60)))</formula>
    </cfRule>
    <cfRule type="containsText" priority="104" dxfId="357" operator="containsText" text="Bajo">
      <formula>NOT(ISERROR(SEARCH("Bajo",K60)))</formula>
    </cfRule>
  </conditionalFormatting>
  <conditionalFormatting sqref="K61">
    <cfRule type="containsText" priority="97" dxfId="2" operator="containsText" text="Extremo">
      <formula>NOT(ISERROR(SEARCH("Extremo",K61)))</formula>
    </cfRule>
    <cfRule type="containsText" priority="98" dxfId="1" operator="containsText" text="Alto">
      <formula>NOT(ISERROR(SEARCH("Alto",K61)))</formula>
    </cfRule>
    <cfRule type="containsText" priority="99" dxfId="0" operator="containsText" text="Moderado">
      <formula>NOT(ISERROR(SEARCH("Moderado",K61)))</formula>
    </cfRule>
    <cfRule type="containsText" priority="100" dxfId="357" operator="containsText" text="Bajo">
      <formula>NOT(ISERROR(SEARCH("Bajo",K61)))</formula>
    </cfRule>
  </conditionalFormatting>
  <conditionalFormatting sqref="K62">
    <cfRule type="containsText" priority="93" dxfId="2" operator="containsText" text="Extremo">
      <formula>NOT(ISERROR(SEARCH("Extremo",K62)))</formula>
    </cfRule>
    <cfRule type="containsText" priority="94" dxfId="1" operator="containsText" text="Alto">
      <formula>NOT(ISERROR(SEARCH("Alto",K62)))</formula>
    </cfRule>
    <cfRule type="containsText" priority="95" dxfId="0" operator="containsText" text="Moderado">
      <formula>NOT(ISERROR(SEARCH("Moderado",K62)))</formula>
    </cfRule>
    <cfRule type="containsText" priority="96" dxfId="357" operator="containsText" text="Bajo">
      <formula>NOT(ISERROR(SEARCH("Bajo",K62)))</formula>
    </cfRule>
  </conditionalFormatting>
  <conditionalFormatting sqref="K63">
    <cfRule type="containsText" priority="89" dxfId="2" operator="containsText" text="Extremo">
      <formula>NOT(ISERROR(SEARCH("Extremo",K63)))</formula>
    </cfRule>
    <cfRule type="containsText" priority="90" dxfId="1" operator="containsText" text="Alto">
      <formula>NOT(ISERROR(SEARCH("Alto",K63)))</formula>
    </cfRule>
    <cfRule type="containsText" priority="91" dxfId="0" operator="containsText" text="Moderado">
      <formula>NOT(ISERROR(SEARCH("Moderado",K63)))</formula>
    </cfRule>
    <cfRule type="containsText" priority="92" dxfId="357" operator="containsText" text="Bajo">
      <formula>NOT(ISERROR(SEARCH("Bajo",K63)))</formula>
    </cfRule>
  </conditionalFormatting>
  <conditionalFormatting sqref="R61">
    <cfRule type="containsText" priority="85" dxfId="2" operator="containsText" text="Extremo">
      <formula>NOT(ISERROR(SEARCH("Extremo",R61)))</formula>
    </cfRule>
    <cfRule type="containsText" priority="86" dxfId="1" operator="containsText" text="Alto">
      <formula>NOT(ISERROR(SEARCH("Alto",R61)))</formula>
    </cfRule>
    <cfRule type="containsText" priority="87" dxfId="0" operator="containsText" text="Moderado">
      <formula>NOT(ISERROR(SEARCH("Moderado",R61)))</formula>
    </cfRule>
    <cfRule type="containsText" priority="88" dxfId="357" operator="containsText" text="Bajo">
      <formula>NOT(ISERROR(SEARCH("Bajo",R61)))</formula>
    </cfRule>
  </conditionalFormatting>
  <conditionalFormatting sqref="R62">
    <cfRule type="containsText" priority="81" dxfId="2" operator="containsText" text="Extremo">
      <formula>NOT(ISERROR(SEARCH("Extremo",R62)))</formula>
    </cfRule>
    <cfRule type="containsText" priority="82" dxfId="1" operator="containsText" text="Alto">
      <formula>NOT(ISERROR(SEARCH("Alto",R62)))</formula>
    </cfRule>
    <cfRule type="containsText" priority="83" dxfId="0" operator="containsText" text="Moderado">
      <formula>NOT(ISERROR(SEARCH("Moderado",R62)))</formula>
    </cfRule>
    <cfRule type="containsText" priority="84" dxfId="357" operator="containsText" text="Bajo">
      <formula>NOT(ISERROR(SEARCH("Bajo",R62)))</formula>
    </cfRule>
  </conditionalFormatting>
  <conditionalFormatting sqref="R63">
    <cfRule type="containsText" priority="77" dxfId="2" operator="containsText" text="Extremo">
      <formula>NOT(ISERROR(SEARCH("Extremo",R63)))</formula>
    </cfRule>
    <cfRule type="containsText" priority="78" dxfId="1" operator="containsText" text="Alto">
      <formula>NOT(ISERROR(SEARCH("Alto",R63)))</formula>
    </cfRule>
    <cfRule type="containsText" priority="79" dxfId="0" operator="containsText" text="Moderado">
      <formula>NOT(ISERROR(SEARCH("Moderado",R63)))</formula>
    </cfRule>
    <cfRule type="containsText" priority="80" dxfId="357" operator="containsText" text="Bajo">
      <formula>NOT(ISERROR(SEARCH("Bajo",R63)))</formula>
    </cfRule>
  </conditionalFormatting>
  <conditionalFormatting sqref="R68:R70 K68:K70">
    <cfRule type="containsText" priority="73" dxfId="2" operator="containsText" text="Extremo">
      <formula>NOT(ISERROR(SEARCH("Extremo",K68)))</formula>
    </cfRule>
    <cfRule type="containsText" priority="74" dxfId="1" operator="containsText" text="Alto">
      <formula>NOT(ISERROR(SEARCH("Alto",K68)))</formula>
    </cfRule>
    <cfRule type="containsText" priority="75" dxfId="0" operator="containsText" text="Moderado">
      <formula>NOT(ISERROR(SEARCH("Moderado",K68)))</formula>
    </cfRule>
    <cfRule type="containsText" priority="76" dxfId="357" operator="containsText" text="Bajo">
      <formula>NOT(ISERROR(SEARCH("Bajo",K68)))</formula>
    </cfRule>
  </conditionalFormatting>
  <conditionalFormatting sqref="R71:R72 K71:K72">
    <cfRule type="containsText" priority="69" dxfId="2" operator="containsText" text="Extremo">
      <formula>NOT(ISERROR(SEARCH("Extremo",K71)))</formula>
    </cfRule>
    <cfRule type="containsText" priority="70" dxfId="1" operator="containsText" text="Alto">
      <formula>NOT(ISERROR(SEARCH("Alto",K71)))</formula>
    </cfRule>
    <cfRule type="containsText" priority="71" dxfId="0" operator="containsText" text="Moderado">
      <formula>NOT(ISERROR(SEARCH("Moderado",K71)))</formula>
    </cfRule>
    <cfRule type="containsText" priority="72" dxfId="357" operator="containsText" text="Bajo">
      <formula>NOT(ISERROR(SEARCH("Bajo",K71)))</formula>
    </cfRule>
  </conditionalFormatting>
  <conditionalFormatting sqref="R79:R80 K79:K80">
    <cfRule type="containsText" priority="65" dxfId="2" operator="containsText" text="Extremo">
      <formula>NOT(ISERROR(SEARCH("Extremo",K79)))</formula>
    </cfRule>
    <cfRule type="containsText" priority="66" dxfId="1" operator="containsText" text="Alto">
      <formula>NOT(ISERROR(SEARCH("Alto",K79)))</formula>
    </cfRule>
    <cfRule type="containsText" priority="67" dxfId="0" operator="containsText" text="Moderado">
      <formula>NOT(ISERROR(SEARCH("Moderado",K79)))</formula>
    </cfRule>
    <cfRule type="containsText" priority="68" dxfId="357" operator="containsText" text="Bajo">
      <formula>NOT(ISERROR(SEARCH("Bajo",K79)))</formula>
    </cfRule>
  </conditionalFormatting>
  <conditionalFormatting sqref="R75:R78 K75:K78">
    <cfRule type="containsText" priority="61" dxfId="2" operator="containsText" text="Extremo">
      <formula>NOT(ISERROR(SEARCH("Extremo",K75)))</formula>
    </cfRule>
    <cfRule type="containsText" priority="62" dxfId="1" operator="containsText" text="Alto">
      <formula>NOT(ISERROR(SEARCH("Alto",K75)))</formula>
    </cfRule>
    <cfRule type="containsText" priority="63" dxfId="0" operator="containsText" text="Moderado">
      <formula>NOT(ISERROR(SEARCH("Moderado",K75)))</formula>
    </cfRule>
    <cfRule type="containsText" priority="64" dxfId="357" operator="containsText" text="Bajo">
      <formula>NOT(ISERROR(SEARCH("Bajo",K75)))</formula>
    </cfRule>
  </conditionalFormatting>
  <conditionalFormatting sqref="R21">
    <cfRule type="containsText" priority="57" dxfId="2" operator="containsText" text="Extremo">
      <formula>NOT(ISERROR(SEARCH("Extremo",R21)))</formula>
    </cfRule>
    <cfRule type="containsText" priority="58" dxfId="1" operator="containsText" text="Alto">
      <formula>NOT(ISERROR(SEARCH("Alto",R21)))</formula>
    </cfRule>
    <cfRule type="containsText" priority="59" dxfId="0" operator="containsText" text="Moderado">
      <formula>NOT(ISERROR(SEARCH("Moderado",R21)))</formula>
    </cfRule>
    <cfRule type="containsText" priority="60" dxfId="357" operator="containsText" text="Bajo">
      <formula>NOT(ISERROR(SEARCH("Bajo",R21)))</formula>
    </cfRule>
  </conditionalFormatting>
  <conditionalFormatting sqref="K21">
    <cfRule type="containsText" priority="53" dxfId="2" operator="containsText" text="Extremo">
      <formula>NOT(ISERROR(SEARCH("Extremo",K21)))</formula>
    </cfRule>
    <cfRule type="containsText" priority="54" dxfId="1" operator="containsText" text="Alto">
      <formula>NOT(ISERROR(SEARCH("Alto",K21)))</formula>
    </cfRule>
    <cfRule type="containsText" priority="55" dxfId="0" operator="containsText" text="Moderado">
      <formula>NOT(ISERROR(SEARCH("Moderado",K21)))</formula>
    </cfRule>
    <cfRule type="containsText" priority="56" dxfId="357" operator="containsText" text="Bajo">
      <formula>NOT(ISERROR(SEARCH("Bajo",K21)))</formula>
    </cfRule>
  </conditionalFormatting>
  <conditionalFormatting sqref="R28">
    <cfRule type="containsText" priority="49" dxfId="2" operator="containsText" text="Extremo">
      <formula>NOT(ISERROR(SEARCH("Extremo",R28)))</formula>
    </cfRule>
    <cfRule type="containsText" priority="50" dxfId="1" operator="containsText" text="Alto">
      <formula>NOT(ISERROR(SEARCH("Alto",R28)))</formula>
    </cfRule>
    <cfRule type="containsText" priority="51" dxfId="0" operator="containsText" text="Moderado">
      <formula>NOT(ISERROR(SEARCH("Moderado",R28)))</formula>
    </cfRule>
    <cfRule type="containsText" priority="52" dxfId="357" operator="containsText" text="Bajo">
      <formula>NOT(ISERROR(SEARCH("Bajo",R28)))</formula>
    </cfRule>
  </conditionalFormatting>
  <conditionalFormatting sqref="K28">
    <cfRule type="containsText" priority="45" dxfId="2" operator="containsText" text="Extremo">
      <formula>NOT(ISERROR(SEARCH("Extremo",K28)))</formula>
    </cfRule>
    <cfRule type="containsText" priority="46" dxfId="1" operator="containsText" text="Alto">
      <formula>NOT(ISERROR(SEARCH("Alto",K28)))</formula>
    </cfRule>
    <cfRule type="containsText" priority="47" dxfId="0" operator="containsText" text="Moderado">
      <formula>NOT(ISERROR(SEARCH("Moderado",K28)))</formula>
    </cfRule>
    <cfRule type="containsText" priority="48" dxfId="357" operator="containsText" text="Bajo">
      <formula>NOT(ISERROR(SEARCH("Bajo",K28)))</formula>
    </cfRule>
  </conditionalFormatting>
  <conditionalFormatting sqref="K84">
    <cfRule type="containsText" priority="41" dxfId="2" operator="containsText" text="Extremo">
      <formula>NOT(ISERROR(SEARCH("Extremo",K84)))</formula>
    </cfRule>
    <cfRule type="containsText" priority="42" dxfId="1" operator="containsText" text="Alto">
      <formula>NOT(ISERROR(SEARCH("Alto",K84)))</formula>
    </cfRule>
    <cfRule type="containsText" priority="43" dxfId="0" operator="containsText" text="Moderado">
      <formula>NOT(ISERROR(SEARCH("Moderado",K84)))</formula>
    </cfRule>
    <cfRule type="containsText" priority="44" dxfId="357" operator="containsText" text="Bajo">
      <formula>NOT(ISERROR(SEARCH("Bajo",K84)))</formula>
    </cfRule>
  </conditionalFormatting>
  <conditionalFormatting sqref="R84">
    <cfRule type="containsText" priority="37" dxfId="2" operator="containsText" text="Extremo">
      <formula>NOT(ISERROR(SEARCH("Extremo",R84)))</formula>
    </cfRule>
    <cfRule type="containsText" priority="38" dxfId="1" operator="containsText" text="Alto">
      <formula>NOT(ISERROR(SEARCH("Alto",R84)))</formula>
    </cfRule>
    <cfRule type="containsText" priority="39" dxfId="0" operator="containsText" text="Moderado">
      <formula>NOT(ISERROR(SEARCH("Moderado",R84)))</formula>
    </cfRule>
    <cfRule type="containsText" priority="40" dxfId="357" operator="containsText" text="Bajo">
      <formula>NOT(ISERROR(SEARCH("Bajo",R84)))</formula>
    </cfRule>
  </conditionalFormatting>
  <conditionalFormatting sqref="K85">
    <cfRule type="containsText" priority="29" dxfId="2" operator="containsText" text="Extremo">
      <formula>NOT(ISERROR(SEARCH("Extremo",K85)))</formula>
    </cfRule>
    <cfRule type="containsText" priority="30" dxfId="1" operator="containsText" text="Alto">
      <formula>NOT(ISERROR(SEARCH("Alto",K85)))</formula>
    </cfRule>
    <cfRule type="containsText" priority="31" dxfId="0" operator="containsText" text="Moderado">
      <formula>NOT(ISERROR(SEARCH("Moderado",K85)))</formula>
    </cfRule>
    <cfRule type="containsText" priority="32" dxfId="357" operator="containsText" text="Bajo">
      <formula>NOT(ISERROR(SEARCH("Bajo",K85)))</formula>
    </cfRule>
  </conditionalFormatting>
  <conditionalFormatting sqref="R85">
    <cfRule type="containsText" priority="25" dxfId="2" operator="containsText" text="Extremo">
      <formula>NOT(ISERROR(SEARCH("Extremo",R85)))</formula>
    </cfRule>
    <cfRule type="containsText" priority="26" dxfId="1" operator="containsText" text="Alto">
      <formula>NOT(ISERROR(SEARCH("Alto",R85)))</formula>
    </cfRule>
    <cfRule type="containsText" priority="27" dxfId="0" operator="containsText" text="Moderado">
      <formula>NOT(ISERROR(SEARCH("Moderado",R85)))</formula>
    </cfRule>
    <cfRule type="containsText" priority="28" dxfId="357" operator="containsText" text="Bajo">
      <formula>NOT(ISERROR(SEARCH("Bajo",R85)))</formula>
    </cfRule>
  </conditionalFormatting>
  <conditionalFormatting sqref="K86">
    <cfRule type="containsText" priority="21" dxfId="2" operator="containsText" text="Extremo">
      <formula>NOT(ISERROR(SEARCH("Extremo",K86)))</formula>
    </cfRule>
    <cfRule type="containsText" priority="22" dxfId="1" operator="containsText" text="Alto">
      <formula>NOT(ISERROR(SEARCH("Alto",K86)))</formula>
    </cfRule>
    <cfRule type="containsText" priority="23" dxfId="0" operator="containsText" text="Moderado">
      <formula>NOT(ISERROR(SEARCH("Moderado",K86)))</formula>
    </cfRule>
    <cfRule type="containsText" priority="24" dxfId="357" operator="containsText" text="Bajo">
      <formula>NOT(ISERROR(SEARCH("Bajo",K86)))</formula>
    </cfRule>
  </conditionalFormatting>
  <conditionalFormatting sqref="K87">
    <cfRule type="containsText" priority="17" dxfId="2" operator="containsText" text="Extremo">
      <formula>NOT(ISERROR(SEARCH("Extremo",K87)))</formula>
    </cfRule>
    <cfRule type="containsText" priority="18" dxfId="1" operator="containsText" text="Alto">
      <formula>NOT(ISERROR(SEARCH("Alto",K87)))</formula>
    </cfRule>
    <cfRule type="containsText" priority="19" dxfId="0" operator="containsText" text="Moderado">
      <formula>NOT(ISERROR(SEARCH("Moderado",K87)))</formula>
    </cfRule>
    <cfRule type="containsText" priority="20" dxfId="357" operator="containsText" text="Bajo">
      <formula>NOT(ISERROR(SEARCH("Bajo",K87)))</formula>
    </cfRule>
  </conditionalFormatting>
  <conditionalFormatting sqref="K88">
    <cfRule type="containsText" priority="13" dxfId="2" operator="containsText" text="Extremo">
      <formula>NOT(ISERROR(SEARCH("Extremo",K88)))</formula>
    </cfRule>
    <cfRule type="containsText" priority="14" dxfId="1" operator="containsText" text="Alto">
      <formula>NOT(ISERROR(SEARCH("Alto",K88)))</formula>
    </cfRule>
    <cfRule type="containsText" priority="15" dxfId="0" operator="containsText" text="Moderado">
      <formula>NOT(ISERROR(SEARCH("Moderado",K88)))</formula>
    </cfRule>
    <cfRule type="containsText" priority="16" dxfId="357" operator="containsText" text="Bajo">
      <formula>NOT(ISERROR(SEARCH("Bajo",K88)))</formula>
    </cfRule>
  </conditionalFormatting>
  <conditionalFormatting sqref="R86">
    <cfRule type="containsText" priority="9" dxfId="2" operator="containsText" text="Extremo">
      <formula>NOT(ISERROR(SEARCH("Extremo",R86)))</formula>
    </cfRule>
    <cfRule type="containsText" priority="10" dxfId="1" operator="containsText" text="Alto">
      <formula>NOT(ISERROR(SEARCH("Alto",R86)))</formula>
    </cfRule>
    <cfRule type="containsText" priority="11" dxfId="0" operator="containsText" text="Moderado">
      <formula>NOT(ISERROR(SEARCH("Moderado",R86)))</formula>
    </cfRule>
    <cfRule type="containsText" priority="12" dxfId="357" operator="containsText" text="Bajo">
      <formula>NOT(ISERROR(SEARCH("Bajo",R86)))</formula>
    </cfRule>
  </conditionalFormatting>
  <conditionalFormatting sqref="R87">
    <cfRule type="containsText" priority="5" dxfId="2" operator="containsText" text="Extremo">
      <formula>NOT(ISERROR(SEARCH("Extremo",R87)))</formula>
    </cfRule>
    <cfRule type="containsText" priority="6" dxfId="1" operator="containsText" text="Alto">
      <formula>NOT(ISERROR(SEARCH("Alto",R87)))</formula>
    </cfRule>
    <cfRule type="containsText" priority="7" dxfId="0" operator="containsText" text="Moderado">
      <formula>NOT(ISERROR(SEARCH("Moderado",R87)))</formula>
    </cfRule>
    <cfRule type="containsText" priority="8" dxfId="357" operator="containsText" text="Bajo">
      <formula>NOT(ISERROR(SEARCH("Bajo",R87)))</formula>
    </cfRule>
  </conditionalFormatting>
  <conditionalFormatting sqref="R88">
    <cfRule type="containsText" priority="1" dxfId="2" operator="containsText" text="Extremo">
      <formula>NOT(ISERROR(SEARCH("Extremo",R88)))</formula>
    </cfRule>
    <cfRule type="containsText" priority="2" dxfId="1" operator="containsText" text="Alto">
      <formula>NOT(ISERROR(SEARCH("Alto",R88)))</formula>
    </cfRule>
    <cfRule type="containsText" priority="3" dxfId="0" operator="containsText" text="Moderado">
      <formula>NOT(ISERROR(SEARCH("Moderado",R88)))</formula>
    </cfRule>
    <cfRule type="containsText" priority="4" dxfId="357" operator="containsText" text="Bajo">
      <formula>NOT(ISERROR(SEARCH("Bajo",R88)))</formula>
    </cfRule>
  </conditionalFormatting>
  <dataValidations count="3">
    <dataValidation type="list" allowBlank="1" showInputMessage="1" showErrorMessage="1" sqref="H83 O83 H86">
      <formula1>$BG$1:$BG$4</formula1>
    </dataValidation>
    <dataValidation type="list" allowBlank="1" showInputMessage="1" showErrorMessage="1" sqref="F83 M83 F86">
      <formula1>$BF$1:$BF$6</formula1>
    </dataValidation>
    <dataValidation type="list" allowBlank="1" showInputMessage="1" showErrorMessage="1" sqref="Z7:AB9">
      <formula1>"SI,NO,NA"</formula1>
    </dataValidation>
  </dataValidations>
  <hyperlinks>
    <hyperlink ref="W7" r:id="rId1" display="https://www.supersociedades.gov.co/nuestra_entidad/normatividad/SitesPages/Conceptos-Juridicos.aspx"/>
  </hyperlinks>
  <printOptions/>
  <pageMargins left="0.7" right="0.7" top="0.75" bottom="0.75" header="0.3" footer="0.3"/>
  <pageSetup horizontalDpi="600" verticalDpi="600" orientation="portrait" r:id="rId4"/>
  <legacyDrawing r:id="rId3"/>
</worksheet>
</file>

<file path=xl/worksheets/sheet5.xml><?xml version="1.0" encoding="utf-8"?>
<worksheet xmlns="http://schemas.openxmlformats.org/spreadsheetml/2006/main" xmlns:r="http://schemas.openxmlformats.org/officeDocument/2006/relationships">
  <dimension ref="A1:Q18"/>
  <sheetViews>
    <sheetView zoomScalePageLayoutView="0" workbookViewId="0" topLeftCell="A1">
      <selection activeCell="F18" sqref="F18"/>
    </sheetView>
  </sheetViews>
  <sheetFormatPr defaultColWidth="11.421875" defaultRowHeight="12.75"/>
  <cols>
    <col min="2" max="2" width="8.421875" style="0" customWidth="1"/>
    <col min="3" max="3" width="4.421875" style="0" customWidth="1"/>
    <col min="4" max="4" width="29.57421875" style="0" customWidth="1"/>
    <col min="5" max="5" width="17.57421875" style="0" customWidth="1"/>
    <col min="6" max="6" width="31.00390625" style="0" customWidth="1"/>
    <col min="7" max="7" width="45.00390625" style="0" customWidth="1"/>
    <col min="15" max="15" width="7.8515625" style="0" customWidth="1"/>
    <col min="16" max="16" width="9.00390625" style="0" customWidth="1"/>
    <col min="17" max="17" width="21.421875" style="0" customWidth="1"/>
  </cols>
  <sheetData>
    <row r="1" spans="1:17" ht="16.5" thickBot="1">
      <c r="A1" s="686" t="s">
        <v>652</v>
      </c>
      <c r="B1" s="686"/>
      <c r="C1" s="686"/>
      <c r="D1" s="686"/>
      <c r="E1" s="686"/>
      <c r="F1" s="686"/>
      <c r="G1" s="686"/>
      <c r="H1" s="686"/>
      <c r="I1" s="686"/>
      <c r="J1" s="686"/>
      <c r="K1" s="686"/>
      <c r="L1" s="686"/>
      <c r="M1" s="686"/>
      <c r="N1" s="686"/>
      <c r="O1" s="686"/>
      <c r="P1" s="379"/>
      <c r="Q1" s="379"/>
    </row>
    <row r="2" spans="1:17" ht="16.5" thickBot="1">
      <c r="A2" s="684" t="s">
        <v>653</v>
      </c>
      <c r="B2" s="684"/>
      <c r="C2" s="685" t="s">
        <v>654</v>
      </c>
      <c r="D2" s="685"/>
      <c r="E2" s="685"/>
      <c r="F2" s="685"/>
      <c r="G2" s="685"/>
      <c r="H2" s="685"/>
      <c r="I2" s="379"/>
      <c r="J2" s="379"/>
      <c r="K2" s="379"/>
      <c r="L2" s="379"/>
      <c r="M2" s="379"/>
      <c r="N2" s="379"/>
      <c r="O2" s="379"/>
      <c r="P2" s="379"/>
      <c r="Q2" s="379"/>
    </row>
    <row r="3" spans="1:17" ht="13.5" thickBot="1">
      <c r="A3" s="379"/>
      <c r="B3" s="379"/>
      <c r="C3" s="379"/>
      <c r="D3" s="379"/>
      <c r="E3" s="379"/>
      <c r="F3" s="379"/>
      <c r="G3" s="379"/>
      <c r="H3" s="379"/>
      <c r="I3" s="379"/>
      <c r="J3" s="379"/>
      <c r="K3" s="684" t="s">
        <v>655</v>
      </c>
      <c r="L3" s="684"/>
      <c r="M3" s="685" t="s">
        <v>47</v>
      </c>
      <c r="N3" s="685"/>
      <c r="O3" s="685"/>
      <c r="P3" s="379"/>
      <c r="Q3" s="379"/>
    </row>
    <row r="4" spans="1:17" ht="13.5" thickBot="1">
      <c r="A4" s="684" t="s">
        <v>656</v>
      </c>
      <c r="B4" s="684"/>
      <c r="C4" s="685" t="s">
        <v>60</v>
      </c>
      <c r="D4" s="685"/>
      <c r="E4" s="685"/>
      <c r="F4" s="685"/>
      <c r="G4" s="685"/>
      <c r="H4" s="685"/>
      <c r="I4" s="379"/>
      <c r="J4" s="379"/>
      <c r="K4" s="684"/>
      <c r="L4" s="684"/>
      <c r="M4" s="685"/>
      <c r="N4" s="685"/>
      <c r="O4" s="685"/>
      <c r="P4" s="379"/>
      <c r="Q4" s="379"/>
    </row>
    <row r="5" spans="1:17" ht="13.5" thickBot="1">
      <c r="A5" s="684"/>
      <c r="B5" s="684"/>
      <c r="C5" s="685"/>
      <c r="D5" s="685"/>
      <c r="E5" s="685"/>
      <c r="F5" s="685"/>
      <c r="G5" s="685"/>
      <c r="H5" s="685"/>
      <c r="I5" s="379"/>
      <c r="J5" s="379"/>
      <c r="K5" s="379"/>
      <c r="L5" s="379"/>
      <c r="M5" s="379"/>
      <c r="N5" s="379"/>
      <c r="O5" s="379"/>
      <c r="P5" s="379"/>
      <c r="Q5" s="379"/>
    </row>
    <row r="6" spans="1:17" ht="13.5" thickBot="1">
      <c r="A6" s="379"/>
      <c r="B6" s="379"/>
      <c r="C6" s="379"/>
      <c r="D6" s="379"/>
      <c r="E6" s="379"/>
      <c r="F6" s="379"/>
      <c r="G6" s="379"/>
      <c r="H6" s="379"/>
      <c r="I6" s="379"/>
      <c r="J6" s="379"/>
      <c r="K6" s="684" t="s">
        <v>657</v>
      </c>
      <c r="L6" s="684"/>
      <c r="M6" s="685" t="s">
        <v>957</v>
      </c>
      <c r="N6" s="685"/>
      <c r="O6" s="685"/>
      <c r="P6" s="379"/>
      <c r="Q6" s="379"/>
    </row>
    <row r="7" spans="1:17" ht="13.5" thickBot="1">
      <c r="A7" s="684" t="s">
        <v>658</v>
      </c>
      <c r="B7" s="684"/>
      <c r="C7" s="685" t="s">
        <v>123</v>
      </c>
      <c r="D7" s="685"/>
      <c r="E7" s="685"/>
      <c r="F7" s="685"/>
      <c r="G7" s="685"/>
      <c r="H7" s="685"/>
      <c r="I7" s="379"/>
      <c r="J7" s="379"/>
      <c r="K7" s="684"/>
      <c r="L7" s="684"/>
      <c r="M7" s="685"/>
      <c r="N7" s="685"/>
      <c r="O7" s="685"/>
      <c r="P7" s="379"/>
      <c r="Q7" s="379"/>
    </row>
    <row r="8" spans="1:17" ht="13.5" thickBot="1">
      <c r="A8" s="684"/>
      <c r="B8" s="684"/>
      <c r="C8" s="685"/>
      <c r="D8" s="685"/>
      <c r="E8" s="685"/>
      <c r="F8" s="685"/>
      <c r="G8" s="685"/>
      <c r="H8" s="685"/>
      <c r="I8" s="379"/>
      <c r="J8" s="379"/>
      <c r="K8" s="379"/>
      <c r="L8" s="379"/>
      <c r="M8" s="379"/>
      <c r="N8" s="379"/>
      <c r="O8" s="379"/>
      <c r="P8" s="379"/>
      <c r="Q8" s="379"/>
    </row>
    <row r="9" spans="1:17" ht="13.5" thickBot="1">
      <c r="A9" s="684"/>
      <c r="B9" s="684"/>
      <c r="C9" s="685"/>
      <c r="D9" s="685"/>
      <c r="E9" s="685"/>
      <c r="F9" s="685"/>
      <c r="G9" s="685"/>
      <c r="H9" s="685"/>
      <c r="I9" s="379"/>
      <c r="J9" s="379"/>
      <c r="K9" s="686" t="s">
        <v>652</v>
      </c>
      <c r="L9" s="686"/>
      <c r="M9" s="686"/>
      <c r="N9" s="686"/>
      <c r="O9" s="686"/>
      <c r="P9" s="379"/>
      <c r="Q9" s="379"/>
    </row>
    <row r="10" spans="1:17" ht="13.5" thickBot="1">
      <c r="A10" s="379"/>
      <c r="B10" s="379"/>
      <c r="C10" s="379"/>
      <c r="D10" s="379"/>
      <c r="E10" s="379"/>
      <c r="F10" s="379"/>
      <c r="G10" s="379"/>
      <c r="H10" s="379"/>
      <c r="I10" s="379"/>
      <c r="J10" s="379"/>
      <c r="K10" s="686"/>
      <c r="L10" s="686"/>
      <c r="M10" s="686"/>
      <c r="N10" s="686"/>
      <c r="O10" s="686"/>
      <c r="P10" s="379"/>
      <c r="Q10" s="379"/>
    </row>
    <row r="11" spans="1:17" ht="13.5" thickBot="1">
      <c r="A11" s="684" t="s">
        <v>659</v>
      </c>
      <c r="B11" s="684"/>
      <c r="C11" s="685" t="s">
        <v>660</v>
      </c>
      <c r="D11" s="685"/>
      <c r="E11" s="685"/>
      <c r="F11" s="685"/>
      <c r="G11" s="685"/>
      <c r="H11" s="685"/>
      <c r="I11" s="379"/>
      <c r="J11" s="379"/>
      <c r="K11" s="686"/>
      <c r="L11" s="686"/>
      <c r="M11" s="686"/>
      <c r="N11" s="686"/>
      <c r="O11" s="686"/>
      <c r="P11" s="379"/>
      <c r="Q11" s="379"/>
    </row>
    <row r="12" spans="1:17" ht="13.5" thickBot="1">
      <c r="A12" s="684"/>
      <c r="B12" s="684"/>
      <c r="C12" s="685"/>
      <c r="D12" s="685"/>
      <c r="E12" s="685"/>
      <c r="F12" s="685"/>
      <c r="G12" s="685"/>
      <c r="H12" s="685"/>
      <c r="I12" s="379"/>
      <c r="J12" s="379"/>
      <c r="K12" s="379"/>
      <c r="L12" s="379"/>
      <c r="M12" s="379"/>
      <c r="N12" s="379"/>
      <c r="O12" s="379"/>
      <c r="P12" s="379"/>
      <c r="Q12" s="379"/>
    </row>
    <row r="13" spans="1:17" ht="16.5" thickBot="1">
      <c r="A13" s="686" t="s">
        <v>652</v>
      </c>
      <c r="B13" s="686"/>
      <c r="C13" s="686"/>
      <c r="D13" s="686"/>
      <c r="E13" s="686"/>
      <c r="F13" s="686"/>
      <c r="G13" s="686"/>
      <c r="H13" s="686"/>
      <c r="I13" s="686"/>
      <c r="J13" s="686"/>
      <c r="K13" s="686"/>
      <c r="L13" s="686"/>
      <c r="M13" s="686"/>
      <c r="N13" s="686"/>
      <c r="O13" s="686"/>
      <c r="P13" s="379"/>
      <c r="Q13" s="379"/>
    </row>
    <row r="14" spans="1:17" ht="13.5" thickBot="1">
      <c r="A14" s="687" t="s">
        <v>661</v>
      </c>
      <c r="B14" s="687"/>
      <c r="C14" s="687"/>
      <c r="D14" s="687"/>
      <c r="E14" s="687"/>
      <c r="F14" s="687" t="s">
        <v>662</v>
      </c>
      <c r="G14" s="687"/>
      <c r="H14" s="687"/>
      <c r="I14" s="687"/>
      <c r="J14" s="687"/>
      <c r="K14" s="687"/>
      <c r="L14" s="687"/>
      <c r="M14" s="687"/>
      <c r="N14" s="687" t="s">
        <v>663</v>
      </c>
      <c r="O14" s="687"/>
      <c r="P14" s="687"/>
      <c r="Q14" s="687"/>
    </row>
    <row r="15" spans="1:17" ht="26.25" thickBot="1">
      <c r="A15" s="377" t="s">
        <v>664</v>
      </c>
      <c r="B15" s="687" t="s">
        <v>665</v>
      </c>
      <c r="C15" s="687"/>
      <c r="D15" s="377" t="s">
        <v>666</v>
      </c>
      <c r="E15" s="377" t="s">
        <v>667</v>
      </c>
      <c r="F15" s="377" t="s">
        <v>154</v>
      </c>
      <c r="G15" s="377" t="s">
        <v>958</v>
      </c>
      <c r="H15" s="687" t="s">
        <v>959</v>
      </c>
      <c r="I15" s="687"/>
      <c r="J15" s="687" t="s">
        <v>668</v>
      </c>
      <c r="K15" s="687"/>
      <c r="L15" s="687" t="s">
        <v>669</v>
      </c>
      <c r="M15" s="687"/>
      <c r="N15" s="377" t="s">
        <v>960</v>
      </c>
      <c r="O15" s="687" t="s">
        <v>961</v>
      </c>
      <c r="P15" s="687"/>
      <c r="Q15" s="377" t="s">
        <v>0</v>
      </c>
    </row>
    <row r="16" spans="1:17" ht="115.5" customHeight="1" thickBot="1">
      <c r="A16" s="375" t="s">
        <v>670</v>
      </c>
      <c r="B16" s="688" t="s">
        <v>962</v>
      </c>
      <c r="C16" s="688"/>
      <c r="D16" s="378" t="s">
        <v>963</v>
      </c>
      <c r="E16" s="375" t="s">
        <v>671</v>
      </c>
      <c r="F16" s="376" t="s">
        <v>964</v>
      </c>
      <c r="G16" s="376" t="s">
        <v>965</v>
      </c>
      <c r="H16" s="688" t="s">
        <v>966</v>
      </c>
      <c r="I16" s="688"/>
      <c r="J16" s="688" t="s">
        <v>672</v>
      </c>
      <c r="K16" s="688"/>
      <c r="L16" s="688" t="s">
        <v>18</v>
      </c>
      <c r="M16" s="688"/>
      <c r="N16" s="375" t="s">
        <v>967</v>
      </c>
      <c r="O16" s="688" t="s">
        <v>968</v>
      </c>
      <c r="P16" s="688"/>
      <c r="Q16" s="375" t="s">
        <v>969</v>
      </c>
    </row>
    <row r="17" spans="1:17" ht="96.75" customHeight="1" thickBot="1">
      <c r="A17" s="375" t="s">
        <v>670</v>
      </c>
      <c r="B17" s="688" t="s">
        <v>970</v>
      </c>
      <c r="C17" s="688"/>
      <c r="D17" s="378" t="s">
        <v>971</v>
      </c>
      <c r="E17" s="375" t="s">
        <v>671</v>
      </c>
      <c r="F17" s="376" t="s">
        <v>964</v>
      </c>
      <c r="G17" s="376" t="s">
        <v>965</v>
      </c>
      <c r="H17" s="688" t="s">
        <v>966</v>
      </c>
      <c r="I17" s="688"/>
      <c r="J17" s="688" t="s">
        <v>672</v>
      </c>
      <c r="K17" s="688"/>
      <c r="L17" s="688" t="s">
        <v>18</v>
      </c>
      <c r="M17" s="688"/>
      <c r="N17" s="375" t="s">
        <v>967</v>
      </c>
      <c r="O17" s="688" t="s">
        <v>968</v>
      </c>
      <c r="P17" s="688"/>
      <c r="Q17" s="375" t="s">
        <v>972</v>
      </c>
    </row>
    <row r="18" spans="1:17" ht="102.75" customHeight="1" thickBot="1">
      <c r="A18" s="375" t="s">
        <v>670</v>
      </c>
      <c r="B18" s="688" t="s">
        <v>973</v>
      </c>
      <c r="C18" s="688"/>
      <c r="D18" s="378" t="s">
        <v>974</v>
      </c>
      <c r="E18" s="375" t="s">
        <v>671</v>
      </c>
      <c r="F18" s="376" t="s">
        <v>964</v>
      </c>
      <c r="G18" s="376" t="s">
        <v>965</v>
      </c>
      <c r="H18" s="688" t="s">
        <v>966</v>
      </c>
      <c r="I18" s="688"/>
      <c r="J18" s="688" t="s">
        <v>672</v>
      </c>
      <c r="K18" s="688"/>
      <c r="L18" s="688" t="s">
        <v>18</v>
      </c>
      <c r="M18" s="688"/>
      <c r="N18" s="375" t="s">
        <v>967</v>
      </c>
      <c r="O18" s="688" t="s">
        <v>968</v>
      </c>
      <c r="P18" s="688"/>
      <c r="Q18" s="375" t="s">
        <v>969</v>
      </c>
    </row>
  </sheetData>
  <sheetProtection/>
  <mergeCells count="38">
    <mergeCell ref="B18:C18"/>
    <mergeCell ref="H18:I18"/>
    <mergeCell ref="J18:K18"/>
    <mergeCell ref="L18:M18"/>
    <mergeCell ref="O18:P18"/>
    <mergeCell ref="B17:C17"/>
    <mergeCell ref="H17:I17"/>
    <mergeCell ref="J17:K17"/>
    <mergeCell ref="L17:M17"/>
    <mergeCell ref="O17:P17"/>
    <mergeCell ref="B16:C16"/>
    <mergeCell ref="H16:I16"/>
    <mergeCell ref="J16:K16"/>
    <mergeCell ref="L16:M16"/>
    <mergeCell ref="O16:P16"/>
    <mergeCell ref="A13:O13"/>
    <mergeCell ref="A14:E14"/>
    <mergeCell ref="F14:M14"/>
    <mergeCell ref="N14:Q14"/>
    <mergeCell ref="B15:C15"/>
    <mergeCell ref="A1:O1"/>
    <mergeCell ref="A2:B2"/>
    <mergeCell ref="C2:H2"/>
    <mergeCell ref="K3:L4"/>
    <mergeCell ref="M3:O4"/>
    <mergeCell ref="H15:I15"/>
    <mergeCell ref="J15:K15"/>
    <mergeCell ref="L15:M15"/>
    <mergeCell ref="O15:P15"/>
    <mergeCell ref="K6:L7"/>
    <mergeCell ref="A4:B5"/>
    <mergeCell ref="C4:H5"/>
    <mergeCell ref="A7:B9"/>
    <mergeCell ref="C7:H9"/>
    <mergeCell ref="K9:O11"/>
    <mergeCell ref="A11:B12"/>
    <mergeCell ref="C11:H12"/>
    <mergeCell ref="M6:O7"/>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C36"/>
  <sheetViews>
    <sheetView zoomScalePageLayoutView="0" workbookViewId="0" topLeftCell="Z28">
      <selection activeCell="Z39" sqref="Z39"/>
    </sheetView>
  </sheetViews>
  <sheetFormatPr defaultColWidth="9.140625" defaultRowHeight="12.75"/>
  <cols>
    <col min="1" max="1" width="4.7109375" style="440" bestFit="1" customWidth="1"/>
    <col min="2" max="2" width="16.8515625" style="440" bestFit="1" customWidth="1"/>
    <col min="3" max="3" width="8.8515625" style="440" bestFit="1" customWidth="1"/>
    <col min="4" max="4" width="1.1484375" style="440" bestFit="1" customWidth="1"/>
    <col min="5" max="5" width="25.140625" style="440" bestFit="1" customWidth="1"/>
    <col min="6" max="6" width="10.8515625" style="440" bestFit="1" customWidth="1"/>
    <col min="7" max="7" width="16.8515625" style="440" bestFit="1" customWidth="1"/>
    <col min="8" max="8" width="26.28125" style="440" customWidth="1"/>
    <col min="9" max="9" width="8.8515625" style="440" bestFit="1" customWidth="1"/>
    <col min="10" max="10" width="16.00390625" style="440" bestFit="1" customWidth="1"/>
    <col min="11" max="11" width="0.2890625" style="440" bestFit="1" customWidth="1"/>
    <col min="12" max="12" width="16.00390625" style="440" bestFit="1" customWidth="1"/>
    <col min="13" max="13" width="0.71875" style="440" bestFit="1" customWidth="1"/>
    <col min="14" max="14" width="16.140625" style="440" bestFit="1" customWidth="1"/>
    <col min="15" max="15" width="12.57421875" style="440" bestFit="1" customWidth="1"/>
    <col min="16" max="16" width="4.421875" style="440" bestFit="1" customWidth="1"/>
    <col min="17" max="17" width="20.8515625" style="440" bestFit="1" customWidth="1"/>
    <col min="18" max="18" width="16.8515625" style="440" bestFit="1" customWidth="1"/>
    <col min="19" max="19" width="17.00390625" style="440" bestFit="1" customWidth="1"/>
    <col min="20" max="20" width="20.8515625" style="440" bestFit="1" customWidth="1"/>
    <col min="21" max="21" width="22.140625" style="440" bestFit="1" customWidth="1"/>
    <col min="22" max="22" width="12.57421875" style="440" bestFit="1" customWidth="1"/>
    <col min="23" max="23" width="55.28125" style="440" bestFit="1" customWidth="1"/>
    <col min="24" max="24" width="25.8515625" style="440" bestFit="1" customWidth="1"/>
    <col min="25" max="25" width="15.8515625" style="440" bestFit="1" customWidth="1"/>
    <col min="26" max="26" width="18.28125" style="440" bestFit="1" customWidth="1"/>
    <col min="27" max="27" width="65.57421875" style="440" bestFit="1" customWidth="1"/>
    <col min="28" max="28" width="65.7109375" style="440" bestFit="1" customWidth="1"/>
    <col min="29" max="29" width="4.7109375" style="440" bestFit="1" customWidth="1"/>
    <col min="30" max="16384" width="9.140625" style="440" customWidth="1"/>
  </cols>
  <sheetData>
    <row r="1" spans="1:29" ht="15.75" customHeight="1" thickBot="1">
      <c r="A1" s="439"/>
      <c r="B1" s="689" t="s">
        <v>652</v>
      </c>
      <c r="C1" s="690"/>
      <c r="D1" s="690"/>
      <c r="E1" s="690"/>
      <c r="F1" s="690"/>
      <c r="G1" s="690"/>
      <c r="H1" s="690"/>
      <c r="I1" s="690"/>
      <c r="J1" s="690"/>
      <c r="K1" s="690"/>
      <c r="L1" s="690"/>
      <c r="M1" s="690"/>
      <c r="N1" s="690"/>
      <c r="O1" s="690"/>
      <c r="P1" s="690"/>
      <c r="Q1" s="439"/>
      <c r="R1" s="439"/>
      <c r="S1" s="439"/>
      <c r="T1" s="439"/>
      <c r="U1" s="439"/>
      <c r="V1" s="439"/>
      <c r="W1" s="439"/>
      <c r="X1" s="439"/>
      <c r="Y1" s="439"/>
      <c r="Z1" s="439"/>
      <c r="AA1" s="439"/>
      <c r="AB1" s="439"/>
      <c r="AC1" s="439"/>
    </row>
    <row r="2" spans="1:29" ht="24.75" customHeight="1" thickBot="1">
      <c r="A2" s="439"/>
      <c r="B2" s="691" t="s">
        <v>653</v>
      </c>
      <c r="C2" s="690"/>
      <c r="D2" s="692" t="s">
        <v>654</v>
      </c>
      <c r="E2" s="693"/>
      <c r="F2" s="693"/>
      <c r="G2" s="693"/>
      <c r="H2" s="693"/>
      <c r="I2" s="694"/>
      <c r="J2" s="439"/>
      <c r="K2" s="439"/>
      <c r="L2" s="439"/>
      <c r="M2" s="439"/>
      <c r="N2" s="439"/>
      <c r="O2" s="439"/>
      <c r="P2" s="439"/>
      <c r="Q2" s="439"/>
      <c r="R2" s="439"/>
      <c r="S2" s="439"/>
      <c r="T2" s="439"/>
      <c r="U2" s="439"/>
      <c r="V2" s="439"/>
      <c r="W2" s="439"/>
      <c r="X2" s="439"/>
      <c r="Y2" s="439"/>
      <c r="Z2" s="439"/>
      <c r="AA2" s="439"/>
      <c r="AB2" s="439"/>
      <c r="AC2" s="439"/>
    </row>
    <row r="3" spans="1:29" ht="9" customHeight="1" thickBot="1">
      <c r="A3" s="439"/>
      <c r="B3" s="439"/>
      <c r="C3" s="439"/>
      <c r="D3" s="439"/>
      <c r="E3" s="439"/>
      <c r="F3" s="439"/>
      <c r="G3" s="439"/>
      <c r="H3" s="439"/>
      <c r="I3" s="439"/>
      <c r="J3" s="439"/>
      <c r="K3" s="691" t="s">
        <v>655</v>
      </c>
      <c r="L3" s="690"/>
      <c r="M3" s="690"/>
      <c r="N3" s="695" t="s">
        <v>47</v>
      </c>
      <c r="O3" s="696"/>
      <c r="P3" s="697"/>
      <c r="Q3" s="439"/>
      <c r="R3" s="439"/>
      <c r="S3" s="439"/>
      <c r="T3" s="439"/>
      <c r="U3" s="439"/>
      <c r="V3" s="439"/>
      <c r="W3" s="439"/>
      <c r="X3" s="439"/>
      <c r="Y3" s="439"/>
      <c r="Z3" s="439"/>
      <c r="AA3" s="439"/>
      <c r="AB3" s="439"/>
      <c r="AC3" s="439"/>
    </row>
    <row r="4" spans="1:29" ht="15.75" customHeight="1" thickBot="1">
      <c r="A4" s="439"/>
      <c r="B4" s="691" t="s">
        <v>656</v>
      </c>
      <c r="C4" s="690"/>
      <c r="D4" s="695" t="s">
        <v>60</v>
      </c>
      <c r="E4" s="696"/>
      <c r="F4" s="696"/>
      <c r="G4" s="696"/>
      <c r="H4" s="696"/>
      <c r="I4" s="697"/>
      <c r="J4" s="439"/>
      <c r="K4" s="690"/>
      <c r="L4" s="690"/>
      <c r="M4" s="690"/>
      <c r="N4" s="698"/>
      <c r="O4" s="699"/>
      <c r="P4" s="700"/>
      <c r="Q4" s="439"/>
      <c r="R4" s="439"/>
      <c r="S4" s="439"/>
      <c r="T4" s="439"/>
      <c r="U4" s="439"/>
      <c r="V4" s="439"/>
      <c r="W4" s="439"/>
      <c r="X4" s="439"/>
      <c r="Y4" s="439"/>
      <c r="Z4" s="439"/>
      <c r="AA4" s="439"/>
      <c r="AB4" s="439"/>
      <c r="AC4" s="439"/>
    </row>
    <row r="5" spans="1:29" ht="9" customHeight="1" thickBot="1">
      <c r="A5" s="439"/>
      <c r="B5" s="690"/>
      <c r="C5" s="690"/>
      <c r="D5" s="698"/>
      <c r="E5" s="699"/>
      <c r="F5" s="699"/>
      <c r="G5" s="699"/>
      <c r="H5" s="699"/>
      <c r="I5" s="700"/>
      <c r="J5" s="439"/>
      <c r="K5" s="439"/>
      <c r="L5" s="439"/>
      <c r="M5" s="439"/>
      <c r="N5" s="439"/>
      <c r="O5" s="439"/>
      <c r="P5" s="439"/>
      <c r="Q5" s="439"/>
      <c r="R5" s="439"/>
      <c r="S5" s="439"/>
      <c r="T5" s="439"/>
      <c r="U5" s="439"/>
      <c r="V5" s="439"/>
      <c r="W5" s="439"/>
      <c r="X5" s="439"/>
      <c r="Y5" s="439"/>
      <c r="Z5" s="439"/>
      <c r="AA5" s="439"/>
      <c r="AB5" s="439"/>
      <c r="AC5" s="439"/>
    </row>
    <row r="6" spans="1:29" ht="9" customHeight="1" thickBot="1">
      <c r="A6" s="439"/>
      <c r="B6" s="439"/>
      <c r="C6" s="439"/>
      <c r="D6" s="439"/>
      <c r="E6" s="439"/>
      <c r="F6" s="439"/>
      <c r="G6" s="439"/>
      <c r="H6" s="439"/>
      <c r="I6" s="439"/>
      <c r="J6" s="439"/>
      <c r="K6" s="691" t="s">
        <v>657</v>
      </c>
      <c r="L6" s="690"/>
      <c r="M6" s="690"/>
      <c r="N6" s="695" t="s">
        <v>957</v>
      </c>
      <c r="O6" s="696"/>
      <c r="P6" s="697"/>
      <c r="Q6" s="439"/>
      <c r="R6" s="439"/>
      <c r="S6" s="439"/>
      <c r="T6" s="439"/>
      <c r="U6" s="439"/>
      <c r="V6" s="439"/>
      <c r="W6" s="439"/>
      <c r="X6" s="439"/>
      <c r="Y6" s="439"/>
      <c r="Z6" s="439"/>
      <c r="AA6" s="439"/>
      <c r="AB6" s="439"/>
      <c r="AC6" s="439"/>
    </row>
    <row r="7" spans="1:29" ht="15.75" customHeight="1" thickBot="1">
      <c r="A7" s="439"/>
      <c r="B7" s="691" t="s">
        <v>658</v>
      </c>
      <c r="C7" s="690"/>
      <c r="D7" s="695" t="s">
        <v>123</v>
      </c>
      <c r="E7" s="696"/>
      <c r="F7" s="696"/>
      <c r="G7" s="696"/>
      <c r="H7" s="696"/>
      <c r="I7" s="697"/>
      <c r="J7" s="439"/>
      <c r="K7" s="690"/>
      <c r="L7" s="690"/>
      <c r="M7" s="690"/>
      <c r="N7" s="698"/>
      <c r="O7" s="699"/>
      <c r="P7" s="700"/>
      <c r="Q7" s="439"/>
      <c r="R7" s="439"/>
      <c r="S7" s="439"/>
      <c r="T7" s="439"/>
      <c r="U7" s="439"/>
      <c r="V7" s="439"/>
      <c r="W7" s="439"/>
      <c r="X7" s="439"/>
      <c r="Y7" s="439"/>
      <c r="Z7" s="439"/>
      <c r="AA7" s="439"/>
      <c r="AB7" s="439"/>
      <c r="AC7" s="439"/>
    </row>
    <row r="8" spans="1:29" ht="6" customHeight="1">
      <c r="A8" s="439"/>
      <c r="B8" s="690"/>
      <c r="C8" s="690"/>
      <c r="D8" s="701"/>
      <c r="E8" s="690"/>
      <c r="F8" s="690"/>
      <c r="G8" s="690"/>
      <c r="H8" s="690"/>
      <c r="I8" s="702"/>
      <c r="J8" s="439"/>
      <c r="K8" s="439"/>
      <c r="L8" s="439"/>
      <c r="M8" s="439"/>
      <c r="N8" s="439"/>
      <c r="O8" s="439"/>
      <c r="P8" s="439"/>
      <c r="Q8" s="439"/>
      <c r="R8" s="439"/>
      <c r="S8" s="439"/>
      <c r="T8" s="439"/>
      <c r="U8" s="439"/>
      <c r="V8" s="439"/>
      <c r="W8" s="439"/>
      <c r="X8" s="439"/>
      <c r="Y8" s="439"/>
      <c r="Z8" s="439"/>
      <c r="AA8" s="439"/>
      <c r="AB8" s="439"/>
      <c r="AC8" s="439"/>
    </row>
    <row r="9" spans="1:29" ht="3" customHeight="1" thickBot="1">
      <c r="A9" s="439"/>
      <c r="B9" s="690"/>
      <c r="C9" s="690"/>
      <c r="D9" s="698"/>
      <c r="E9" s="699"/>
      <c r="F9" s="699"/>
      <c r="G9" s="699"/>
      <c r="H9" s="699"/>
      <c r="I9" s="700"/>
      <c r="J9" s="439"/>
      <c r="K9" s="689" t="s">
        <v>652</v>
      </c>
      <c r="L9" s="690"/>
      <c r="M9" s="690"/>
      <c r="N9" s="690"/>
      <c r="O9" s="690"/>
      <c r="P9" s="690"/>
      <c r="Q9" s="439"/>
      <c r="R9" s="439"/>
      <c r="S9" s="439"/>
      <c r="T9" s="439"/>
      <c r="U9" s="439"/>
      <c r="V9" s="439"/>
      <c r="W9" s="439"/>
      <c r="X9" s="439"/>
      <c r="Y9" s="439"/>
      <c r="Z9" s="439"/>
      <c r="AA9" s="439"/>
      <c r="AB9" s="439"/>
      <c r="AC9" s="439"/>
    </row>
    <row r="10" spans="1:29" ht="10.5" customHeight="1" thickBot="1">
      <c r="A10" s="439"/>
      <c r="B10" s="439"/>
      <c r="C10" s="439"/>
      <c r="D10" s="439"/>
      <c r="E10" s="439"/>
      <c r="F10" s="439"/>
      <c r="G10" s="439"/>
      <c r="H10" s="439"/>
      <c r="I10" s="439"/>
      <c r="J10" s="439"/>
      <c r="K10" s="690"/>
      <c r="L10" s="690"/>
      <c r="M10" s="690"/>
      <c r="N10" s="690"/>
      <c r="O10" s="690"/>
      <c r="P10" s="690"/>
      <c r="Q10" s="439"/>
      <c r="R10" s="439"/>
      <c r="S10" s="439"/>
      <c r="T10" s="439"/>
      <c r="U10" s="439"/>
      <c r="V10" s="439"/>
      <c r="W10" s="439"/>
      <c r="X10" s="439"/>
      <c r="Y10" s="439"/>
      <c r="Z10" s="439"/>
      <c r="AA10" s="439"/>
      <c r="AB10" s="439"/>
      <c r="AC10" s="439"/>
    </row>
    <row r="11" spans="1:29" ht="6" customHeight="1">
      <c r="A11" s="439"/>
      <c r="B11" s="691" t="s">
        <v>659</v>
      </c>
      <c r="C11" s="690"/>
      <c r="D11" s="695" t="s">
        <v>660</v>
      </c>
      <c r="E11" s="696"/>
      <c r="F11" s="696"/>
      <c r="G11" s="696"/>
      <c r="H11" s="696"/>
      <c r="I11" s="697"/>
      <c r="J11" s="439"/>
      <c r="K11" s="690"/>
      <c r="L11" s="690"/>
      <c r="M11" s="690"/>
      <c r="N11" s="690"/>
      <c r="O11" s="690"/>
      <c r="P11" s="690"/>
      <c r="Q11" s="439"/>
      <c r="R11" s="439"/>
      <c r="S11" s="439"/>
      <c r="T11" s="439"/>
      <c r="U11" s="439"/>
      <c r="V11" s="439"/>
      <c r="W11" s="439"/>
      <c r="X11" s="439"/>
      <c r="Y11" s="439"/>
      <c r="Z11" s="439"/>
      <c r="AA11" s="439"/>
      <c r="AB11" s="439"/>
      <c r="AC11" s="439"/>
    </row>
    <row r="12" spans="1:29" ht="18.75" customHeight="1" thickBot="1">
      <c r="A12" s="439"/>
      <c r="B12" s="690"/>
      <c r="C12" s="690"/>
      <c r="D12" s="698"/>
      <c r="E12" s="699"/>
      <c r="F12" s="699"/>
      <c r="G12" s="699"/>
      <c r="H12" s="699"/>
      <c r="I12" s="700"/>
      <c r="J12" s="439"/>
      <c r="K12" s="439"/>
      <c r="L12" s="439"/>
      <c r="M12" s="439"/>
      <c r="N12" s="439"/>
      <c r="O12" s="439"/>
      <c r="P12" s="439"/>
      <c r="Q12" s="439"/>
      <c r="R12" s="439"/>
      <c r="S12" s="439"/>
      <c r="T12" s="439"/>
      <c r="U12" s="439"/>
      <c r="V12" s="439"/>
      <c r="W12" s="439"/>
      <c r="X12" s="439"/>
      <c r="Y12" s="439"/>
      <c r="Z12" s="439"/>
      <c r="AA12" s="439"/>
      <c r="AB12" s="439"/>
      <c r="AC12" s="439"/>
    </row>
    <row r="13" spans="1:29" ht="19.5" customHeight="1" thickBot="1">
      <c r="A13" s="439"/>
      <c r="B13" s="689" t="s">
        <v>652</v>
      </c>
      <c r="C13" s="690"/>
      <c r="D13" s="690"/>
      <c r="E13" s="690"/>
      <c r="F13" s="690"/>
      <c r="G13" s="690"/>
      <c r="H13" s="690"/>
      <c r="I13" s="690"/>
      <c r="J13" s="690"/>
      <c r="K13" s="690"/>
      <c r="L13" s="690"/>
      <c r="M13" s="690"/>
      <c r="N13" s="690"/>
      <c r="O13" s="690"/>
      <c r="P13" s="690"/>
      <c r="Q13" s="439"/>
      <c r="R13" s="439"/>
      <c r="S13" s="439"/>
      <c r="T13" s="439"/>
      <c r="U13" s="439"/>
      <c r="V13" s="439"/>
      <c r="W13" s="439"/>
      <c r="X13" s="439"/>
      <c r="Y13" s="439"/>
      <c r="Z13" s="439"/>
      <c r="AA13" s="439"/>
      <c r="AB13" s="439"/>
      <c r="AC13" s="439"/>
    </row>
    <row r="14" spans="1:29" ht="42" customHeight="1" thickBot="1">
      <c r="A14" s="439"/>
      <c r="B14" s="703" t="s">
        <v>661</v>
      </c>
      <c r="C14" s="704"/>
      <c r="D14" s="704"/>
      <c r="E14" s="704"/>
      <c r="F14" s="705"/>
      <c r="G14" s="703" t="s">
        <v>662</v>
      </c>
      <c r="H14" s="704"/>
      <c r="I14" s="704"/>
      <c r="J14" s="704"/>
      <c r="K14" s="704"/>
      <c r="L14" s="704"/>
      <c r="M14" s="704"/>
      <c r="N14" s="705"/>
      <c r="O14" s="703" t="s">
        <v>663</v>
      </c>
      <c r="P14" s="704"/>
      <c r="Q14" s="704"/>
      <c r="R14" s="704"/>
      <c r="S14" s="704"/>
      <c r="T14" s="705"/>
      <c r="U14" s="703" t="s">
        <v>1146</v>
      </c>
      <c r="V14" s="704"/>
      <c r="W14" s="704"/>
      <c r="X14" s="705"/>
      <c r="Y14" s="703" t="s">
        <v>1147</v>
      </c>
      <c r="Z14" s="704"/>
      <c r="AA14" s="704"/>
      <c r="AB14" s="705"/>
      <c r="AC14" s="439"/>
    </row>
    <row r="15" spans="1:29" ht="30" customHeight="1" thickBot="1">
      <c r="A15" s="439"/>
      <c r="B15" s="445" t="s">
        <v>664</v>
      </c>
      <c r="C15" s="703" t="s">
        <v>665</v>
      </c>
      <c r="D15" s="705"/>
      <c r="E15" s="445" t="s">
        <v>666</v>
      </c>
      <c r="F15" s="445" t="s">
        <v>667</v>
      </c>
      <c r="G15" s="445" t="s">
        <v>154</v>
      </c>
      <c r="H15" s="445" t="s">
        <v>1148</v>
      </c>
      <c r="I15" s="703" t="s">
        <v>1149</v>
      </c>
      <c r="J15" s="704"/>
      <c r="K15" s="705"/>
      <c r="L15" s="445" t="s">
        <v>668</v>
      </c>
      <c r="M15" s="703" t="s">
        <v>669</v>
      </c>
      <c r="N15" s="705"/>
      <c r="O15" s="445" t="s">
        <v>1150</v>
      </c>
      <c r="P15" s="703" t="s">
        <v>961</v>
      </c>
      <c r="Q15" s="705"/>
      <c r="R15" s="445" t="s">
        <v>1151</v>
      </c>
      <c r="S15" s="445" t="s">
        <v>0</v>
      </c>
      <c r="T15" s="445" t="s">
        <v>1152</v>
      </c>
      <c r="U15" s="445" t="s">
        <v>1153</v>
      </c>
      <c r="V15" s="445" t="s">
        <v>1154</v>
      </c>
      <c r="W15" s="445" t="s">
        <v>1155</v>
      </c>
      <c r="X15" s="445" t="s">
        <v>1152</v>
      </c>
      <c r="Y15" s="445" t="s">
        <v>1156</v>
      </c>
      <c r="Z15" s="703" t="s">
        <v>1155</v>
      </c>
      <c r="AA15" s="704"/>
      <c r="AB15" s="705"/>
      <c r="AC15" s="439"/>
    </row>
    <row r="16" spans="1:29" ht="19.5" customHeight="1" thickBot="1">
      <c r="A16" s="439"/>
      <c r="B16" s="706" t="s">
        <v>670</v>
      </c>
      <c r="C16" s="709" t="s">
        <v>962</v>
      </c>
      <c r="D16" s="710"/>
      <c r="E16" s="706" t="s">
        <v>963</v>
      </c>
      <c r="F16" s="706" t="s">
        <v>671</v>
      </c>
      <c r="G16" s="706" t="s">
        <v>964</v>
      </c>
      <c r="H16" s="706" t="s">
        <v>965</v>
      </c>
      <c r="I16" s="709" t="s">
        <v>966</v>
      </c>
      <c r="J16" s="715"/>
      <c r="K16" s="710"/>
      <c r="L16" s="717" t="s">
        <v>672</v>
      </c>
      <c r="M16" s="709" t="s">
        <v>18</v>
      </c>
      <c r="N16" s="710"/>
      <c r="O16" s="720" t="s">
        <v>967</v>
      </c>
      <c r="P16" s="723" t="s">
        <v>968</v>
      </c>
      <c r="Q16" s="724"/>
      <c r="R16" s="706" t="s">
        <v>1157</v>
      </c>
      <c r="S16" s="706" t="s">
        <v>969</v>
      </c>
      <c r="T16" s="706" t="s">
        <v>1157</v>
      </c>
      <c r="U16" s="720" t="s">
        <v>1158</v>
      </c>
      <c r="V16" s="720">
        <v>55</v>
      </c>
      <c r="W16" s="729" t="s">
        <v>1218</v>
      </c>
      <c r="X16" s="729" t="s">
        <v>652</v>
      </c>
      <c r="Y16" s="720" t="s">
        <v>1158</v>
      </c>
      <c r="Z16" s="441" t="s">
        <v>1160</v>
      </c>
      <c r="AA16" s="441" t="s">
        <v>1161</v>
      </c>
      <c r="AB16" s="441" t="s">
        <v>1162</v>
      </c>
      <c r="AC16" s="439"/>
    </row>
    <row r="17" spans="1:29" ht="39.75" customHeight="1" thickBot="1">
      <c r="A17" s="439"/>
      <c r="B17" s="707"/>
      <c r="C17" s="711"/>
      <c r="D17" s="712"/>
      <c r="E17" s="707"/>
      <c r="F17" s="707"/>
      <c r="G17" s="707"/>
      <c r="H17" s="707"/>
      <c r="I17" s="711"/>
      <c r="J17" s="690"/>
      <c r="K17" s="712"/>
      <c r="L17" s="718"/>
      <c r="M17" s="711"/>
      <c r="N17" s="712"/>
      <c r="O17" s="721"/>
      <c r="P17" s="725"/>
      <c r="Q17" s="726"/>
      <c r="R17" s="707"/>
      <c r="S17" s="707"/>
      <c r="T17" s="707"/>
      <c r="U17" s="721"/>
      <c r="V17" s="721"/>
      <c r="W17" s="730"/>
      <c r="X17" s="730"/>
      <c r="Y17" s="721"/>
      <c r="Z17" s="442" t="s">
        <v>1158</v>
      </c>
      <c r="AA17" s="443" t="s">
        <v>1163</v>
      </c>
      <c r="AB17" s="444" t="s">
        <v>1157</v>
      </c>
      <c r="AC17" s="439"/>
    </row>
    <row r="18" spans="1:29" ht="39.75" customHeight="1" thickBot="1">
      <c r="A18" s="439"/>
      <c r="B18" s="707"/>
      <c r="C18" s="711"/>
      <c r="D18" s="712"/>
      <c r="E18" s="707"/>
      <c r="F18" s="707"/>
      <c r="G18" s="707"/>
      <c r="H18" s="707"/>
      <c r="I18" s="711"/>
      <c r="J18" s="690"/>
      <c r="K18" s="712"/>
      <c r="L18" s="718"/>
      <c r="M18" s="711"/>
      <c r="N18" s="712"/>
      <c r="O18" s="721"/>
      <c r="P18" s="725"/>
      <c r="Q18" s="726"/>
      <c r="R18" s="707"/>
      <c r="S18" s="707"/>
      <c r="T18" s="707"/>
      <c r="U18" s="721"/>
      <c r="V18" s="721"/>
      <c r="W18" s="730"/>
      <c r="X18" s="730"/>
      <c r="Y18" s="721"/>
      <c r="Z18" s="442" t="s">
        <v>1158</v>
      </c>
      <c r="AA18" s="443" t="s">
        <v>1164</v>
      </c>
      <c r="AB18" s="444" t="s">
        <v>1222</v>
      </c>
      <c r="AC18" s="439"/>
    </row>
    <row r="19" spans="1:29" ht="39.75" customHeight="1" thickBot="1">
      <c r="A19" s="439"/>
      <c r="B19" s="707"/>
      <c r="C19" s="711"/>
      <c r="D19" s="712"/>
      <c r="E19" s="707"/>
      <c r="F19" s="707"/>
      <c r="G19" s="707"/>
      <c r="H19" s="707"/>
      <c r="I19" s="711"/>
      <c r="J19" s="690"/>
      <c r="K19" s="712"/>
      <c r="L19" s="718"/>
      <c r="M19" s="711"/>
      <c r="N19" s="712"/>
      <c r="O19" s="721"/>
      <c r="P19" s="725"/>
      <c r="Q19" s="726"/>
      <c r="R19" s="707"/>
      <c r="S19" s="707"/>
      <c r="T19" s="707"/>
      <c r="U19" s="721"/>
      <c r="V19" s="721"/>
      <c r="W19" s="730"/>
      <c r="X19" s="730"/>
      <c r="Y19" s="721"/>
      <c r="Z19" s="442" t="s">
        <v>792</v>
      </c>
      <c r="AA19" s="443" t="s">
        <v>1165</v>
      </c>
      <c r="AB19" s="444" t="s">
        <v>1157</v>
      </c>
      <c r="AC19" s="439"/>
    </row>
    <row r="20" spans="1:29" ht="39.75" customHeight="1" thickBot="1">
      <c r="A20" s="439"/>
      <c r="B20" s="707"/>
      <c r="C20" s="711"/>
      <c r="D20" s="712"/>
      <c r="E20" s="707"/>
      <c r="F20" s="707"/>
      <c r="G20" s="707"/>
      <c r="H20" s="707"/>
      <c r="I20" s="711"/>
      <c r="J20" s="690"/>
      <c r="K20" s="712"/>
      <c r="L20" s="718"/>
      <c r="M20" s="711"/>
      <c r="N20" s="712"/>
      <c r="O20" s="721"/>
      <c r="P20" s="725"/>
      <c r="Q20" s="726"/>
      <c r="R20" s="707"/>
      <c r="S20" s="707"/>
      <c r="T20" s="707"/>
      <c r="U20" s="721"/>
      <c r="V20" s="721"/>
      <c r="W20" s="730"/>
      <c r="X20" s="730"/>
      <c r="Y20" s="721"/>
      <c r="Z20" s="442" t="s">
        <v>792</v>
      </c>
      <c r="AA20" s="443" t="s">
        <v>1166</v>
      </c>
      <c r="AB20" s="444" t="s">
        <v>1157</v>
      </c>
      <c r="AC20" s="439"/>
    </row>
    <row r="21" spans="1:29" ht="39.75" customHeight="1" thickBot="1">
      <c r="A21" s="439"/>
      <c r="B21" s="707"/>
      <c r="C21" s="711"/>
      <c r="D21" s="712"/>
      <c r="E21" s="707"/>
      <c r="F21" s="707"/>
      <c r="G21" s="707"/>
      <c r="H21" s="707"/>
      <c r="I21" s="711"/>
      <c r="J21" s="690"/>
      <c r="K21" s="712"/>
      <c r="L21" s="718"/>
      <c r="M21" s="711"/>
      <c r="N21" s="712"/>
      <c r="O21" s="721"/>
      <c r="P21" s="725"/>
      <c r="Q21" s="726"/>
      <c r="R21" s="707"/>
      <c r="S21" s="707"/>
      <c r="T21" s="707"/>
      <c r="U21" s="721"/>
      <c r="V21" s="721"/>
      <c r="W21" s="730"/>
      <c r="X21" s="730"/>
      <c r="Y21" s="721"/>
      <c r="Z21" s="442" t="s">
        <v>792</v>
      </c>
      <c r="AA21" s="443" t="s">
        <v>1167</v>
      </c>
      <c r="AB21" s="444" t="s">
        <v>1157</v>
      </c>
      <c r="AC21" s="439"/>
    </row>
    <row r="22" spans="1:29" ht="39.75" customHeight="1" thickBot="1">
      <c r="A22" s="439"/>
      <c r="B22" s="708"/>
      <c r="C22" s="713"/>
      <c r="D22" s="714"/>
      <c r="E22" s="708"/>
      <c r="F22" s="708"/>
      <c r="G22" s="708"/>
      <c r="H22" s="708"/>
      <c r="I22" s="713"/>
      <c r="J22" s="716"/>
      <c r="K22" s="714"/>
      <c r="L22" s="719"/>
      <c r="M22" s="713"/>
      <c r="N22" s="714"/>
      <c r="O22" s="722"/>
      <c r="P22" s="727"/>
      <c r="Q22" s="728"/>
      <c r="R22" s="708"/>
      <c r="S22" s="708"/>
      <c r="T22" s="708"/>
      <c r="U22" s="722"/>
      <c r="V22" s="722"/>
      <c r="W22" s="731"/>
      <c r="X22" s="731"/>
      <c r="Y22" s="722"/>
      <c r="Z22" s="442" t="s">
        <v>792</v>
      </c>
      <c r="AA22" s="443" t="s">
        <v>1219</v>
      </c>
      <c r="AB22" s="444" t="s">
        <v>1157</v>
      </c>
      <c r="AC22" s="439"/>
    </row>
    <row r="23" spans="1:29" ht="19.5" customHeight="1" thickBot="1">
      <c r="A23" s="439"/>
      <c r="B23" s="706" t="s">
        <v>670</v>
      </c>
      <c r="C23" s="709" t="s">
        <v>970</v>
      </c>
      <c r="D23" s="710"/>
      <c r="E23" s="706" t="s">
        <v>971</v>
      </c>
      <c r="F23" s="706" t="s">
        <v>671</v>
      </c>
      <c r="G23" s="706" t="s">
        <v>964</v>
      </c>
      <c r="H23" s="706" t="s">
        <v>965</v>
      </c>
      <c r="I23" s="709" t="s">
        <v>966</v>
      </c>
      <c r="J23" s="715"/>
      <c r="K23" s="710"/>
      <c r="L23" s="717" t="s">
        <v>672</v>
      </c>
      <c r="M23" s="709" t="s">
        <v>18</v>
      </c>
      <c r="N23" s="710"/>
      <c r="O23" s="720" t="s">
        <v>967</v>
      </c>
      <c r="P23" s="723" t="s">
        <v>968</v>
      </c>
      <c r="Q23" s="724"/>
      <c r="R23" s="706" t="s">
        <v>1157</v>
      </c>
      <c r="S23" s="706" t="s">
        <v>972</v>
      </c>
      <c r="T23" s="706" t="s">
        <v>1157</v>
      </c>
      <c r="U23" s="720" t="s">
        <v>1158</v>
      </c>
      <c r="V23" s="720">
        <v>55</v>
      </c>
      <c r="W23" s="729" t="s">
        <v>1220</v>
      </c>
      <c r="X23" s="729" t="s">
        <v>652</v>
      </c>
      <c r="Y23" s="720" t="s">
        <v>1158</v>
      </c>
      <c r="Z23" s="441" t="s">
        <v>1160</v>
      </c>
      <c r="AA23" s="441" t="s">
        <v>1161</v>
      </c>
      <c r="AB23" s="441" t="s">
        <v>1162</v>
      </c>
      <c r="AC23" s="439"/>
    </row>
    <row r="24" spans="1:29" ht="39.75" customHeight="1" thickBot="1">
      <c r="A24" s="439"/>
      <c r="B24" s="707"/>
      <c r="C24" s="711"/>
      <c r="D24" s="712"/>
      <c r="E24" s="707"/>
      <c r="F24" s="707"/>
      <c r="G24" s="707"/>
      <c r="H24" s="707"/>
      <c r="I24" s="711"/>
      <c r="J24" s="690"/>
      <c r="K24" s="712"/>
      <c r="L24" s="718"/>
      <c r="M24" s="711"/>
      <c r="N24" s="712"/>
      <c r="O24" s="721"/>
      <c r="P24" s="725"/>
      <c r="Q24" s="726"/>
      <c r="R24" s="707"/>
      <c r="S24" s="707"/>
      <c r="T24" s="707"/>
      <c r="U24" s="721"/>
      <c r="V24" s="721"/>
      <c r="W24" s="730"/>
      <c r="X24" s="730"/>
      <c r="Y24" s="721"/>
      <c r="Z24" s="442" t="s">
        <v>1158</v>
      </c>
      <c r="AA24" s="443" t="s">
        <v>1163</v>
      </c>
      <c r="AB24" s="444" t="s">
        <v>1157</v>
      </c>
      <c r="AC24" s="439"/>
    </row>
    <row r="25" spans="1:29" ht="39.75" customHeight="1" thickBot="1">
      <c r="A25" s="439"/>
      <c r="B25" s="707"/>
      <c r="C25" s="711"/>
      <c r="D25" s="712"/>
      <c r="E25" s="707"/>
      <c r="F25" s="707"/>
      <c r="G25" s="707"/>
      <c r="H25" s="707"/>
      <c r="I25" s="711"/>
      <c r="J25" s="690"/>
      <c r="K25" s="712"/>
      <c r="L25" s="718"/>
      <c r="M25" s="711"/>
      <c r="N25" s="712"/>
      <c r="O25" s="721"/>
      <c r="P25" s="725"/>
      <c r="Q25" s="726"/>
      <c r="R25" s="707"/>
      <c r="S25" s="707"/>
      <c r="T25" s="707"/>
      <c r="U25" s="721"/>
      <c r="V25" s="721"/>
      <c r="W25" s="730"/>
      <c r="X25" s="730"/>
      <c r="Y25" s="721"/>
      <c r="Z25" s="442" t="s">
        <v>1158</v>
      </c>
      <c r="AA25" s="443" t="s">
        <v>1164</v>
      </c>
      <c r="AB25" s="444" t="s">
        <v>1223</v>
      </c>
      <c r="AC25" s="439"/>
    </row>
    <row r="26" spans="1:29" ht="39.75" customHeight="1" thickBot="1">
      <c r="A26" s="439"/>
      <c r="B26" s="707"/>
      <c r="C26" s="711"/>
      <c r="D26" s="712"/>
      <c r="E26" s="707"/>
      <c r="F26" s="707"/>
      <c r="G26" s="707"/>
      <c r="H26" s="707"/>
      <c r="I26" s="711"/>
      <c r="J26" s="690"/>
      <c r="K26" s="712"/>
      <c r="L26" s="718"/>
      <c r="M26" s="711"/>
      <c r="N26" s="712"/>
      <c r="O26" s="721"/>
      <c r="P26" s="725"/>
      <c r="Q26" s="726"/>
      <c r="R26" s="707"/>
      <c r="S26" s="707"/>
      <c r="T26" s="707"/>
      <c r="U26" s="721"/>
      <c r="V26" s="721"/>
      <c r="W26" s="730"/>
      <c r="X26" s="730"/>
      <c r="Y26" s="721"/>
      <c r="Z26" s="442" t="s">
        <v>792</v>
      </c>
      <c r="AA26" s="443" t="s">
        <v>1165</v>
      </c>
      <c r="AB26" s="444" t="s">
        <v>1157</v>
      </c>
      <c r="AC26" s="439"/>
    </row>
    <row r="27" spans="1:29" ht="39.75" customHeight="1" thickBot="1">
      <c r="A27" s="439"/>
      <c r="B27" s="707"/>
      <c r="C27" s="711"/>
      <c r="D27" s="712"/>
      <c r="E27" s="707"/>
      <c r="F27" s="707"/>
      <c r="G27" s="707"/>
      <c r="H27" s="707"/>
      <c r="I27" s="711"/>
      <c r="J27" s="690"/>
      <c r="K27" s="712"/>
      <c r="L27" s="718"/>
      <c r="M27" s="711"/>
      <c r="N27" s="712"/>
      <c r="O27" s="721"/>
      <c r="P27" s="725"/>
      <c r="Q27" s="726"/>
      <c r="R27" s="707"/>
      <c r="S27" s="707"/>
      <c r="T27" s="707"/>
      <c r="U27" s="721"/>
      <c r="V27" s="721"/>
      <c r="W27" s="730"/>
      <c r="X27" s="730"/>
      <c r="Y27" s="721"/>
      <c r="Z27" s="442" t="s">
        <v>792</v>
      </c>
      <c r="AA27" s="443" t="s">
        <v>1166</v>
      </c>
      <c r="AB27" s="444" t="s">
        <v>1157</v>
      </c>
      <c r="AC27" s="439"/>
    </row>
    <row r="28" spans="1:29" ht="39.75" customHeight="1" thickBot="1">
      <c r="A28" s="439"/>
      <c r="B28" s="707"/>
      <c r="C28" s="711"/>
      <c r="D28" s="712"/>
      <c r="E28" s="707"/>
      <c r="F28" s="707"/>
      <c r="G28" s="707"/>
      <c r="H28" s="707"/>
      <c r="I28" s="711"/>
      <c r="J28" s="690"/>
      <c r="K28" s="712"/>
      <c r="L28" s="718"/>
      <c r="M28" s="711"/>
      <c r="N28" s="712"/>
      <c r="O28" s="721"/>
      <c r="P28" s="725"/>
      <c r="Q28" s="726"/>
      <c r="R28" s="707"/>
      <c r="S28" s="707"/>
      <c r="T28" s="707"/>
      <c r="U28" s="721"/>
      <c r="V28" s="721"/>
      <c r="W28" s="730"/>
      <c r="X28" s="730"/>
      <c r="Y28" s="721"/>
      <c r="Z28" s="442" t="s">
        <v>792</v>
      </c>
      <c r="AA28" s="443" t="s">
        <v>1167</v>
      </c>
      <c r="AB28" s="444" t="s">
        <v>1157</v>
      </c>
      <c r="AC28" s="439"/>
    </row>
    <row r="29" spans="1:29" ht="39.75" customHeight="1" thickBot="1">
      <c r="A29" s="439"/>
      <c r="B29" s="708"/>
      <c r="C29" s="713"/>
      <c r="D29" s="714"/>
      <c r="E29" s="708"/>
      <c r="F29" s="708"/>
      <c r="G29" s="708"/>
      <c r="H29" s="708"/>
      <c r="I29" s="713"/>
      <c r="J29" s="716"/>
      <c r="K29" s="714"/>
      <c r="L29" s="719"/>
      <c r="M29" s="713"/>
      <c r="N29" s="714"/>
      <c r="O29" s="722"/>
      <c r="P29" s="727"/>
      <c r="Q29" s="728"/>
      <c r="R29" s="708"/>
      <c r="S29" s="708"/>
      <c r="T29" s="708"/>
      <c r="U29" s="722"/>
      <c r="V29" s="722"/>
      <c r="W29" s="731"/>
      <c r="X29" s="731"/>
      <c r="Y29" s="722"/>
      <c r="Z29" s="442" t="s">
        <v>792</v>
      </c>
      <c r="AA29" s="443" t="s">
        <v>1219</v>
      </c>
      <c r="AB29" s="444" t="s">
        <v>1157</v>
      </c>
      <c r="AC29" s="439"/>
    </row>
    <row r="30" spans="1:29" ht="19.5" customHeight="1" thickBot="1">
      <c r="A30" s="439"/>
      <c r="B30" s="706" t="s">
        <v>670</v>
      </c>
      <c r="C30" s="709" t="s">
        <v>973</v>
      </c>
      <c r="D30" s="710"/>
      <c r="E30" s="706" t="s">
        <v>974</v>
      </c>
      <c r="F30" s="706" t="s">
        <v>671</v>
      </c>
      <c r="G30" s="706" t="s">
        <v>964</v>
      </c>
      <c r="H30" s="706" t="s">
        <v>965</v>
      </c>
      <c r="I30" s="709" t="s">
        <v>966</v>
      </c>
      <c r="J30" s="715"/>
      <c r="K30" s="710"/>
      <c r="L30" s="717" t="s">
        <v>672</v>
      </c>
      <c r="M30" s="709" t="s">
        <v>18</v>
      </c>
      <c r="N30" s="710"/>
      <c r="O30" s="720" t="s">
        <v>967</v>
      </c>
      <c r="P30" s="723" t="s">
        <v>968</v>
      </c>
      <c r="Q30" s="724"/>
      <c r="R30" s="706" t="s">
        <v>1157</v>
      </c>
      <c r="S30" s="706" t="s">
        <v>969</v>
      </c>
      <c r="T30" s="706" t="s">
        <v>1157</v>
      </c>
      <c r="U30" s="720" t="s">
        <v>1158</v>
      </c>
      <c r="V30" s="720">
        <v>55</v>
      </c>
      <c r="W30" s="729" t="s">
        <v>1221</v>
      </c>
      <c r="X30" s="729" t="s">
        <v>652</v>
      </c>
      <c r="Y30" s="720" t="s">
        <v>1158</v>
      </c>
      <c r="Z30" s="441" t="s">
        <v>1160</v>
      </c>
      <c r="AA30" s="441" t="s">
        <v>1161</v>
      </c>
      <c r="AB30" s="441" t="s">
        <v>1162</v>
      </c>
      <c r="AC30" s="439"/>
    </row>
    <row r="31" spans="1:29" ht="39.75" customHeight="1" thickBot="1">
      <c r="A31" s="439"/>
      <c r="B31" s="707"/>
      <c r="C31" s="711"/>
      <c r="D31" s="712"/>
      <c r="E31" s="707"/>
      <c r="F31" s="707"/>
      <c r="G31" s="707"/>
      <c r="H31" s="707"/>
      <c r="I31" s="711"/>
      <c r="J31" s="690"/>
      <c r="K31" s="712"/>
      <c r="L31" s="718"/>
      <c r="M31" s="711"/>
      <c r="N31" s="712"/>
      <c r="O31" s="721"/>
      <c r="P31" s="725"/>
      <c r="Q31" s="726"/>
      <c r="R31" s="707"/>
      <c r="S31" s="707"/>
      <c r="T31" s="707"/>
      <c r="U31" s="721"/>
      <c r="V31" s="721"/>
      <c r="W31" s="730"/>
      <c r="X31" s="730"/>
      <c r="Y31" s="721"/>
      <c r="Z31" s="442" t="s">
        <v>1158</v>
      </c>
      <c r="AA31" s="443" t="s">
        <v>1163</v>
      </c>
      <c r="AB31" s="444" t="s">
        <v>1157</v>
      </c>
      <c r="AC31" s="439"/>
    </row>
    <row r="32" spans="1:29" ht="39.75" customHeight="1" thickBot="1">
      <c r="A32" s="439"/>
      <c r="B32" s="707"/>
      <c r="C32" s="711"/>
      <c r="D32" s="712"/>
      <c r="E32" s="707"/>
      <c r="F32" s="707"/>
      <c r="G32" s="707"/>
      <c r="H32" s="707"/>
      <c r="I32" s="711"/>
      <c r="J32" s="690"/>
      <c r="K32" s="712"/>
      <c r="L32" s="718"/>
      <c r="M32" s="711"/>
      <c r="N32" s="712"/>
      <c r="O32" s="721"/>
      <c r="P32" s="725"/>
      <c r="Q32" s="726"/>
      <c r="R32" s="707"/>
      <c r="S32" s="707"/>
      <c r="T32" s="707"/>
      <c r="U32" s="721"/>
      <c r="V32" s="721"/>
      <c r="W32" s="730"/>
      <c r="X32" s="730"/>
      <c r="Y32" s="721"/>
      <c r="Z32" s="442" t="s">
        <v>1158</v>
      </c>
      <c r="AA32" s="443" t="s">
        <v>1164</v>
      </c>
      <c r="AB32" s="444" t="s">
        <v>1223</v>
      </c>
      <c r="AC32" s="439"/>
    </row>
    <row r="33" spans="1:29" ht="39.75" customHeight="1" thickBot="1">
      <c r="A33" s="439"/>
      <c r="B33" s="707"/>
      <c r="C33" s="711"/>
      <c r="D33" s="712"/>
      <c r="E33" s="707"/>
      <c r="F33" s="707"/>
      <c r="G33" s="707"/>
      <c r="H33" s="707"/>
      <c r="I33" s="711"/>
      <c r="J33" s="690"/>
      <c r="K33" s="712"/>
      <c r="L33" s="718"/>
      <c r="M33" s="711"/>
      <c r="N33" s="712"/>
      <c r="O33" s="721"/>
      <c r="P33" s="725"/>
      <c r="Q33" s="726"/>
      <c r="R33" s="707"/>
      <c r="S33" s="707"/>
      <c r="T33" s="707"/>
      <c r="U33" s="721"/>
      <c r="V33" s="721"/>
      <c r="W33" s="730"/>
      <c r="X33" s="730"/>
      <c r="Y33" s="721"/>
      <c r="Z33" s="442" t="s">
        <v>792</v>
      </c>
      <c r="AA33" s="443" t="s">
        <v>1165</v>
      </c>
      <c r="AB33" s="444" t="s">
        <v>1157</v>
      </c>
      <c r="AC33" s="439"/>
    </row>
    <row r="34" spans="1:29" ht="39.75" customHeight="1" thickBot="1">
      <c r="A34" s="439"/>
      <c r="B34" s="707"/>
      <c r="C34" s="711"/>
      <c r="D34" s="712"/>
      <c r="E34" s="707"/>
      <c r="F34" s="707"/>
      <c r="G34" s="707"/>
      <c r="H34" s="707"/>
      <c r="I34" s="711"/>
      <c r="J34" s="690"/>
      <c r="K34" s="712"/>
      <c r="L34" s="718"/>
      <c r="M34" s="711"/>
      <c r="N34" s="712"/>
      <c r="O34" s="721"/>
      <c r="P34" s="725"/>
      <c r="Q34" s="726"/>
      <c r="R34" s="707"/>
      <c r="S34" s="707"/>
      <c r="T34" s="707"/>
      <c r="U34" s="721"/>
      <c r="V34" s="721"/>
      <c r="W34" s="730"/>
      <c r="X34" s="730"/>
      <c r="Y34" s="721"/>
      <c r="Z34" s="442" t="s">
        <v>792</v>
      </c>
      <c r="AA34" s="443" t="s">
        <v>1166</v>
      </c>
      <c r="AB34" s="444" t="s">
        <v>1157</v>
      </c>
      <c r="AC34" s="439"/>
    </row>
    <row r="35" spans="1:29" ht="39.75" customHeight="1" thickBot="1">
      <c r="A35" s="439"/>
      <c r="B35" s="707"/>
      <c r="C35" s="711"/>
      <c r="D35" s="712"/>
      <c r="E35" s="707"/>
      <c r="F35" s="707"/>
      <c r="G35" s="707"/>
      <c r="H35" s="707"/>
      <c r="I35" s="711"/>
      <c r="J35" s="690"/>
      <c r="K35" s="712"/>
      <c r="L35" s="718"/>
      <c r="M35" s="711"/>
      <c r="N35" s="712"/>
      <c r="O35" s="721"/>
      <c r="P35" s="725"/>
      <c r="Q35" s="726"/>
      <c r="R35" s="707"/>
      <c r="S35" s="707"/>
      <c r="T35" s="707"/>
      <c r="U35" s="721"/>
      <c r="V35" s="721"/>
      <c r="W35" s="730"/>
      <c r="X35" s="730"/>
      <c r="Y35" s="721"/>
      <c r="Z35" s="442" t="s">
        <v>792</v>
      </c>
      <c r="AA35" s="443" t="s">
        <v>1167</v>
      </c>
      <c r="AB35" s="444" t="s">
        <v>1157</v>
      </c>
      <c r="AC35" s="439"/>
    </row>
    <row r="36" spans="1:29" ht="39.75" customHeight="1" thickBot="1">
      <c r="A36" s="439"/>
      <c r="B36" s="708"/>
      <c r="C36" s="713"/>
      <c r="D36" s="714"/>
      <c r="E36" s="708"/>
      <c r="F36" s="708"/>
      <c r="G36" s="708"/>
      <c r="H36" s="708"/>
      <c r="I36" s="713"/>
      <c r="J36" s="716"/>
      <c r="K36" s="714"/>
      <c r="L36" s="719"/>
      <c r="M36" s="713"/>
      <c r="N36" s="714"/>
      <c r="O36" s="722"/>
      <c r="P36" s="727"/>
      <c r="Q36" s="728"/>
      <c r="R36" s="708"/>
      <c r="S36" s="708"/>
      <c r="T36" s="708"/>
      <c r="U36" s="722"/>
      <c r="V36" s="722"/>
      <c r="W36" s="731"/>
      <c r="X36" s="731"/>
      <c r="Y36" s="722"/>
      <c r="Z36" s="442" t="s">
        <v>792</v>
      </c>
      <c r="AA36" s="443" t="s">
        <v>1219</v>
      </c>
      <c r="AB36" s="444" t="s">
        <v>1157</v>
      </c>
      <c r="AC36" s="439"/>
    </row>
  </sheetData>
  <sheetProtection/>
  <mergeCells count="82">
    <mergeCell ref="X30:X36"/>
    <mergeCell ref="Y30:Y36"/>
    <mergeCell ref="R30:R36"/>
    <mergeCell ref="S30:S36"/>
    <mergeCell ref="T30:T36"/>
    <mergeCell ref="U30:U36"/>
    <mergeCell ref="V30:V36"/>
    <mergeCell ref="W30:W36"/>
    <mergeCell ref="H30:H36"/>
    <mergeCell ref="I30:K36"/>
    <mergeCell ref="L30:L36"/>
    <mergeCell ref="M30:N36"/>
    <mergeCell ref="O30:O36"/>
    <mergeCell ref="P30:Q36"/>
    <mergeCell ref="U23:U29"/>
    <mergeCell ref="V23:V29"/>
    <mergeCell ref="W23:W29"/>
    <mergeCell ref="X23:X29"/>
    <mergeCell ref="Y23:Y29"/>
    <mergeCell ref="B30:B36"/>
    <mergeCell ref="C30:D36"/>
    <mergeCell ref="E30:E36"/>
    <mergeCell ref="F30:F36"/>
    <mergeCell ref="G30:G36"/>
    <mergeCell ref="M23:N29"/>
    <mergeCell ref="O23:O29"/>
    <mergeCell ref="P23:Q29"/>
    <mergeCell ref="R23:R29"/>
    <mergeCell ref="S23:S29"/>
    <mergeCell ref="T23:T29"/>
    <mergeCell ref="X16:X22"/>
    <mergeCell ref="Y16:Y22"/>
    <mergeCell ref="B23:B29"/>
    <mergeCell ref="C23:D29"/>
    <mergeCell ref="E23:E29"/>
    <mergeCell ref="F23:F29"/>
    <mergeCell ref="G23:G29"/>
    <mergeCell ref="H23:H29"/>
    <mergeCell ref="I23:K29"/>
    <mergeCell ref="L23:L29"/>
    <mergeCell ref="R16:R22"/>
    <mergeCell ref="S16:S22"/>
    <mergeCell ref="T16:T22"/>
    <mergeCell ref="U16:U22"/>
    <mergeCell ref="V16:V22"/>
    <mergeCell ref="W16:W22"/>
    <mergeCell ref="H16:H22"/>
    <mergeCell ref="I16:K22"/>
    <mergeCell ref="L16:L22"/>
    <mergeCell ref="M16:N22"/>
    <mergeCell ref="O16:O22"/>
    <mergeCell ref="P16:Q22"/>
    <mergeCell ref="C15:D15"/>
    <mergeCell ref="I15:K15"/>
    <mergeCell ref="M15:N15"/>
    <mergeCell ref="P15:Q15"/>
    <mergeCell ref="Z15:AB15"/>
    <mergeCell ref="B16:B22"/>
    <mergeCell ref="C16:D22"/>
    <mergeCell ref="E16:E22"/>
    <mergeCell ref="F16:F22"/>
    <mergeCell ref="G16:G22"/>
    <mergeCell ref="B13:P13"/>
    <mergeCell ref="B14:F14"/>
    <mergeCell ref="G14:N14"/>
    <mergeCell ref="O14:T14"/>
    <mergeCell ref="U14:X14"/>
    <mergeCell ref="Y14:AB14"/>
    <mergeCell ref="K6:M7"/>
    <mergeCell ref="N6:P7"/>
    <mergeCell ref="B7:C9"/>
    <mergeCell ref="D7:I9"/>
    <mergeCell ref="K9:P11"/>
    <mergeCell ref="B11:C12"/>
    <mergeCell ref="D11:I12"/>
    <mergeCell ref="B1:P1"/>
    <mergeCell ref="B2:C2"/>
    <mergeCell ref="D2:I2"/>
    <mergeCell ref="K3:M4"/>
    <mergeCell ref="N3:P4"/>
    <mergeCell ref="B4:C5"/>
    <mergeCell ref="D4:I5"/>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AC36"/>
  <sheetViews>
    <sheetView zoomScalePageLayoutView="0" workbookViewId="0" topLeftCell="A1">
      <selection activeCell="W23" sqref="W23:W29"/>
    </sheetView>
  </sheetViews>
  <sheetFormatPr defaultColWidth="9.140625" defaultRowHeight="12.75"/>
  <cols>
    <col min="1" max="1" width="2.140625" style="440" customWidth="1"/>
    <col min="2" max="2" width="16.8515625" style="440" bestFit="1" customWidth="1"/>
    <col min="3" max="3" width="8.8515625" style="440" bestFit="1" customWidth="1"/>
    <col min="4" max="4" width="1.1484375" style="440" bestFit="1" customWidth="1"/>
    <col min="5" max="5" width="25.140625" style="440" bestFit="1" customWidth="1"/>
    <col min="6" max="6" width="10.8515625" style="440" bestFit="1" customWidth="1"/>
    <col min="7" max="7" width="26.28125" style="440" customWidth="1"/>
    <col min="8" max="8" width="31.28125" style="440" customWidth="1"/>
    <col min="9" max="9" width="8.8515625" style="440" bestFit="1" customWidth="1"/>
    <col min="10" max="10" width="16.00390625" style="440" bestFit="1" customWidth="1"/>
    <col min="11" max="11" width="0.2890625" style="440" bestFit="1" customWidth="1"/>
    <col min="12" max="12" width="16.00390625" style="440" bestFit="1" customWidth="1"/>
    <col min="13" max="13" width="0.71875" style="440" bestFit="1" customWidth="1"/>
    <col min="14" max="14" width="16.140625" style="440" bestFit="1" customWidth="1"/>
    <col min="15" max="15" width="12.57421875" style="440" bestFit="1" customWidth="1"/>
    <col min="16" max="16" width="4.421875" style="440" bestFit="1" customWidth="1"/>
    <col min="17" max="17" width="20.8515625" style="440" bestFit="1" customWidth="1"/>
    <col min="18" max="18" width="16.8515625" style="440" bestFit="1" customWidth="1"/>
    <col min="19" max="19" width="17.00390625" style="440" bestFit="1" customWidth="1"/>
    <col min="20" max="20" width="20.8515625" style="440" bestFit="1" customWidth="1"/>
    <col min="21" max="21" width="22.140625" style="440" bestFit="1" customWidth="1"/>
    <col min="22" max="22" width="12.57421875" style="440" bestFit="1" customWidth="1"/>
    <col min="23" max="23" width="55.28125" style="440" bestFit="1" customWidth="1"/>
    <col min="24" max="24" width="25.8515625" style="440" bestFit="1" customWidth="1"/>
    <col min="25" max="25" width="15.8515625" style="440" bestFit="1" customWidth="1"/>
    <col min="26" max="26" width="18.28125" style="440" bestFit="1" customWidth="1"/>
    <col min="27" max="27" width="65.57421875" style="440" bestFit="1" customWidth="1"/>
    <col min="28" max="28" width="65.7109375" style="440" bestFit="1" customWidth="1"/>
    <col min="29" max="29" width="4.7109375" style="440" bestFit="1" customWidth="1"/>
    <col min="30" max="16384" width="9.140625" style="440" customWidth="1"/>
  </cols>
  <sheetData>
    <row r="1" spans="1:29" ht="15.75" customHeight="1" thickBot="1">
      <c r="A1" s="439"/>
      <c r="B1" s="689" t="s">
        <v>652</v>
      </c>
      <c r="C1" s="690"/>
      <c r="D1" s="690"/>
      <c r="E1" s="690"/>
      <c r="F1" s="690"/>
      <c r="G1" s="690"/>
      <c r="H1" s="690"/>
      <c r="I1" s="690"/>
      <c r="J1" s="690"/>
      <c r="K1" s="690"/>
      <c r="L1" s="690"/>
      <c r="M1" s="690"/>
      <c r="N1" s="690"/>
      <c r="O1" s="690"/>
      <c r="P1" s="690"/>
      <c r="Q1" s="439"/>
      <c r="R1" s="439"/>
      <c r="S1" s="439"/>
      <c r="T1" s="439"/>
      <c r="U1" s="439"/>
      <c r="V1" s="439"/>
      <c r="W1" s="439"/>
      <c r="X1" s="439"/>
      <c r="Y1" s="439"/>
      <c r="Z1" s="439"/>
      <c r="AA1" s="439"/>
      <c r="AB1" s="439"/>
      <c r="AC1" s="439"/>
    </row>
    <row r="2" spans="1:29" ht="24.75" customHeight="1" thickBot="1">
      <c r="A2" s="439"/>
      <c r="B2" s="691" t="s">
        <v>653</v>
      </c>
      <c r="C2" s="690"/>
      <c r="D2" s="692" t="s">
        <v>654</v>
      </c>
      <c r="E2" s="693"/>
      <c r="F2" s="693"/>
      <c r="G2" s="693"/>
      <c r="H2" s="693"/>
      <c r="I2" s="694"/>
      <c r="J2" s="439"/>
      <c r="K2" s="439"/>
      <c r="L2" s="439"/>
      <c r="M2" s="439"/>
      <c r="N2" s="439"/>
      <c r="O2" s="439"/>
      <c r="P2" s="439"/>
      <c r="Q2" s="439"/>
      <c r="R2" s="439"/>
      <c r="S2" s="439"/>
      <c r="T2" s="439"/>
      <c r="U2" s="439"/>
      <c r="V2" s="439"/>
      <c r="W2" s="439"/>
      <c r="X2" s="439"/>
      <c r="Y2" s="439"/>
      <c r="Z2" s="439"/>
      <c r="AA2" s="439"/>
      <c r="AB2" s="439"/>
      <c r="AC2" s="439"/>
    </row>
    <row r="3" spans="1:29" ht="9" customHeight="1" thickBot="1">
      <c r="A3" s="439"/>
      <c r="B3" s="439"/>
      <c r="C3" s="439"/>
      <c r="D3" s="439"/>
      <c r="E3" s="439"/>
      <c r="F3" s="439"/>
      <c r="G3" s="439"/>
      <c r="H3" s="439"/>
      <c r="I3" s="439"/>
      <c r="J3" s="439"/>
      <c r="K3" s="691" t="s">
        <v>655</v>
      </c>
      <c r="L3" s="690"/>
      <c r="M3" s="690"/>
      <c r="N3" s="695" t="s">
        <v>47</v>
      </c>
      <c r="O3" s="696"/>
      <c r="P3" s="697"/>
      <c r="Q3" s="439"/>
      <c r="R3" s="439"/>
      <c r="S3" s="439"/>
      <c r="T3" s="439"/>
      <c r="U3" s="439"/>
      <c r="V3" s="439"/>
      <c r="W3" s="439"/>
      <c r="X3" s="439"/>
      <c r="Y3" s="439"/>
      <c r="Z3" s="439"/>
      <c r="AA3" s="439"/>
      <c r="AB3" s="439"/>
      <c r="AC3" s="439"/>
    </row>
    <row r="4" spans="1:29" ht="15.75" customHeight="1" thickBot="1">
      <c r="A4" s="439"/>
      <c r="B4" s="691" t="s">
        <v>656</v>
      </c>
      <c r="C4" s="690"/>
      <c r="D4" s="695" t="s">
        <v>60</v>
      </c>
      <c r="E4" s="696"/>
      <c r="F4" s="696"/>
      <c r="G4" s="696"/>
      <c r="H4" s="696"/>
      <c r="I4" s="697"/>
      <c r="J4" s="439"/>
      <c r="K4" s="690"/>
      <c r="L4" s="690"/>
      <c r="M4" s="690"/>
      <c r="N4" s="698"/>
      <c r="O4" s="699"/>
      <c r="P4" s="700"/>
      <c r="Q4" s="439"/>
      <c r="R4" s="439"/>
      <c r="S4" s="439"/>
      <c r="T4" s="439"/>
      <c r="U4" s="439"/>
      <c r="V4" s="439"/>
      <c r="W4" s="439"/>
      <c r="X4" s="439"/>
      <c r="Y4" s="439"/>
      <c r="Z4" s="439"/>
      <c r="AA4" s="439"/>
      <c r="AB4" s="439"/>
      <c r="AC4" s="439"/>
    </row>
    <row r="5" spans="1:29" ht="9" customHeight="1" thickBot="1">
      <c r="A5" s="439"/>
      <c r="B5" s="690"/>
      <c r="C5" s="690"/>
      <c r="D5" s="698"/>
      <c r="E5" s="699"/>
      <c r="F5" s="699"/>
      <c r="G5" s="699"/>
      <c r="H5" s="699"/>
      <c r="I5" s="700"/>
      <c r="J5" s="439"/>
      <c r="K5" s="439"/>
      <c r="L5" s="439"/>
      <c r="M5" s="439"/>
      <c r="N5" s="439"/>
      <c r="O5" s="439"/>
      <c r="P5" s="439"/>
      <c r="Q5" s="439"/>
      <c r="R5" s="439"/>
      <c r="S5" s="439"/>
      <c r="T5" s="439"/>
      <c r="U5" s="439"/>
      <c r="V5" s="439"/>
      <c r="W5" s="439"/>
      <c r="X5" s="439"/>
      <c r="Y5" s="439"/>
      <c r="Z5" s="439"/>
      <c r="AA5" s="439"/>
      <c r="AB5" s="439"/>
      <c r="AC5" s="439"/>
    </row>
    <row r="6" spans="1:29" ht="9" customHeight="1" thickBot="1">
      <c r="A6" s="439"/>
      <c r="B6" s="439"/>
      <c r="C6" s="439"/>
      <c r="D6" s="439"/>
      <c r="E6" s="439"/>
      <c r="F6" s="439"/>
      <c r="G6" s="439"/>
      <c r="H6" s="439"/>
      <c r="I6" s="439"/>
      <c r="J6" s="439"/>
      <c r="K6" s="691" t="s">
        <v>657</v>
      </c>
      <c r="L6" s="690"/>
      <c r="M6" s="690"/>
      <c r="N6" s="695" t="s">
        <v>957</v>
      </c>
      <c r="O6" s="696"/>
      <c r="P6" s="697"/>
      <c r="Q6" s="439"/>
      <c r="R6" s="439"/>
      <c r="S6" s="439"/>
      <c r="T6" s="439"/>
      <c r="U6" s="439"/>
      <c r="V6" s="439"/>
      <c r="W6" s="439"/>
      <c r="X6" s="439"/>
      <c r="Y6" s="439"/>
      <c r="Z6" s="439"/>
      <c r="AA6" s="439"/>
      <c r="AB6" s="439"/>
      <c r="AC6" s="439"/>
    </row>
    <row r="7" spans="1:29" ht="15.75" customHeight="1" thickBot="1">
      <c r="A7" s="439"/>
      <c r="B7" s="691" t="s">
        <v>658</v>
      </c>
      <c r="C7" s="690"/>
      <c r="D7" s="695" t="s">
        <v>123</v>
      </c>
      <c r="E7" s="696"/>
      <c r="F7" s="696"/>
      <c r="G7" s="696"/>
      <c r="H7" s="696"/>
      <c r="I7" s="697"/>
      <c r="J7" s="439"/>
      <c r="K7" s="690"/>
      <c r="L7" s="690"/>
      <c r="M7" s="690"/>
      <c r="N7" s="698"/>
      <c r="O7" s="699"/>
      <c r="P7" s="700"/>
      <c r="Q7" s="439"/>
      <c r="R7" s="439"/>
      <c r="S7" s="439"/>
      <c r="T7" s="439"/>
      <c r="U7" s="439"/>
      <c r="V7" s="439"/>
      <c r="W7" s="439"/>
      <c r="X7" s="439"/>
      <c r="Y7" s="439"/>
      <c r="Z7" s="439"/>
      <c r="AA7" s="439"/>
      <c r="AB7" s="439"/>
      <c r="AC7" s="439"/>
    </row>
    <row r="8" spans="1:29" ht="6" customHeight="1">
      <c r="A8" s="439"/>
      <c r="B8" s="690"/>
      <c r="C8" s="690"/>
      <c r="D8" s="701"/>
      <c r="E8" s="690"/>
      <c r="F8" s="690"/>
      <c r="G8" s="690"/>
      <c r="H8" s="690"/>
      <c r="I8" s="702"/>
      <c r="J8" s="439"/>
      <c r="K8" s="439"/>
      <c r="L8" s="439"/>
      <c r="M8" s="439"/>
      <c r="N8" s="439"/>
      <c r="O8" s="439"/>
      <c r="P8" s="439"/>
      <c r="Q8" s="439"/>
      <c r="R8" s="439"/>
      <c r="S8" s="439"/>
      <c r="T8" s="439"/>
      <c r="U8" s="439"/>
      <c r="V8" s="439"/>
      <c r="W8" s="439"/>
      <c r="X8" s="439"/>
      <c r="Y8" s="439"/>
      <c r="Z8" s="439"/>
      <c r="AA8" s="439"/>
      <c r="AB8" s="439"/>
      <c r="AC8" s="439"/>
    </row>
    <row r="9" spans="1:29" ht="3" customHeight="1" thickBot="1">
      <c r="A9" s="439"/>
      <c r="B9" s="690"/>
      <c r="C9" s="690"/>
      <c r="D9" s="698"/>
      <c r="E9" s="699"/>
      <c r="F9" s="699"/>
      <c r="G9" s="699"/>
      <c r="H9" s="699"/>
      <c r="I9" s="700"/>
      <c r="J9" s="439"/>
      <c r="K9" s="689" t="s">
        <v>652</v>
      </c>
      <c r="L9" s="690"/>
      <c r="M9" s="690"/>
      <c r="N9" s="690"/>
      <c r="O9" s="690"/>
      <c r="P9" s="690"/>
      <c r="Q9" s="439"/>
      <c r="R9" s="439"/>
      <c r="S9" s="439"/>
      <c r="T9" s="439"/>
      <c r="U9" s="439"/>
      <c r="V9" s="439"/>
      <c r="W9" s="439"/>
      <c r="X9" s="439"/>
      <c r="Y9" s="439"/>
      <c r="Z9" s="439"/>
      <c r="AA9" s="439"/>
      <c r="AB9" s="439"/>
      <c r="AC9" s="439"/>
    </row>
    <row r="10" spans="1:29" ht="10.5" customHeight="1" thickBot="1">
      <c r="A10" s="439"/>
      <c r="B10" s="439"/>
      <c r="C10" s="439"/>
      <c r="D10" s="439"/>
      <c r="E10" s="439"/>
      <c r="F10" s="439"/>
      <c r="G10" s="439"/>
      <c r="H10" s="439"/>
      <c r="I10" s="439"/>
      <c r="J10" s="439"/>
      <c r="K10" s="690"/>
      <c r="L10" s="690"/>
      <c r="M10" s="690"/>
      <c r="N10" s="690"/>
      <c r="O10" s="690"/>
      <c r="P10" s="690"/>
      <c r="Q10" s="439"/>
      <c r="R10" s="439"/>
      <c r="S10" s="439"/>
      <c r="T10" s="439"/>
      <c r="U10" s="439"/>
      <c r="V10" s="439"/>
      <c r="W10" s="439"/>
      <c r="X10" s="439"/>
      <c r="Y10" s="439"/>
      <c r="Z10" s="439"/>
      <c r="AA10" s="439"/>
      <c r="AB10" s="439"/>
      <c r="AC10" s="439"/>
    </row>
    <row r="11" spans="1:29" ht="6" customHeight="1">
      <c r="A11" s="439"/>
      <c r="B11" s="691" t="s">
        <v>659</v>
      </c>
      <c r="C11" s="690"/>
      <c r="D11" s="695" t="s">
        <v>660</v>
      </c>
      <c r="E11" s="696"/>
      <c r="F11" s="696"/>
      <c r="G11" s="696"/>
      <c r="H11" s="696"/>
      <c r="I11" s="697"/>
      <c r="J11" s="439"/>
      <c r="K11" s="690"/>
      <c r="L11" s="690"/>
      <c r="M11" s="690"/>
      <c r="N11" s="690"/>
      <c r="O11" s="690"/>
      <c r="P11" s="690"/>
      <c r="Q11" s="439"/>
      <c r="R11" s="439"/>
      <c r="S11" s="439"/>
      <c r="T11" s="439"/>
      <c r="U11" s="439"/>
      <c r="V11" s="439"/>
      <c r="W11" s="439"/>
      <c r="X11" s="439"/>
      <c r="Y11" s="439"/>
      <c r="Z11" s="439"/>
      <c r="AA11" s="439"/>
      <c r="AB11" s="439"/>
      <c r="AC11" s="439"/>
    </row>
    <row r="12" spans="1:29" ht="18.75" customHeight="1" thickBot="1">
      <c r="A12" s="439"/>
      <c r="B12" s="690"/>
      <c r="C12" s="690"/>
      <c r="D12" s="698"/>
      <c r="E12" s="699"/>
      <c r="F12" s="699"/>
      <c r="G12" s="699"/>
      <c r="H12" s="699"/>
      <c r="I12" s="700"/>
      <c r="J12" s="439"/>
      <c r="K12" s="439"/>
      <c r="L12" s="439"/>
      <c r="M12" s="439"/>
      <c r="N12" s="439"/>
      <c r="O12" s="439"/>
      <c r="P12" s="439"/>
      <c r="Q12" s="439"/>
      <c r="R12" s="439"/>
      <c r="S12" s="439"/>
      <c r="T12" s="439"/>
      <c r="U12" s="439"/>
      <c r="V12" s="439"/>
      <c r="W12" s="439"/>
      <c r="X12" s="439"/>
      <c r="Y12" s="439"/>
      <c r="Z12" s="439"/>
      <c r="AA12" s="439"/>
      <c r="AB12" s="439"/>
      <c r="AC12" s="439"/>
    </row>
    <row r="13" spans="1:29" ht="19.5" customHeight="1" thickBot="1">
      <c r="A13" s="439"/>
      <c r="B13" s="689" t="s">
        <v>652</v>
      </c>
      <c r="C13" s="690"/>
      <c r="D13" s="690"/>
      <c r="E13" s="690"/>
      <c r="F13" s="690"/>
      <c r="G13" s="690"/>
      <c r="H13" s="690"/>
      <c r="I13" s="690"/>
      <c r="J13" s="690"/>
      <c r="K13" s="690"/>
      <c r="L13" s="690"/>
      <c r="M13" s="690"/>
      <c r="N13" s="690"/>
      <c r="O13" s="690"/>
      <c r="P13" s="690"/>
      <c r="Q13" s="439"/>
      <c r="R13" s="439"/>
      <c r="S13" s="439"/>
      <c r="T13" s="439"/>
      <c r="U13" s="439"/>
      <c r="V13" s="439"/>
      <c r="W13" s="439"/>
      <c r="X13" s="439"/>
      <c r="Y13" s="439"/>
      <c r="Z13" s="439"/>
      <c r="AA13" s="439"/>
      <c r="AB13" s="439"/>
      <c r="AC13" s="439"/>
    </row>
    <row r="14" spans="1:29" ht="42" customHeight="1" thickBot="1">
      <c r="A14" s="439"/>
      <c r="B14" s="703" t="s">
        <v>661</v>
      </c>
      <c r="C14" s="704"/>
      <c r="D14" s="704"/>
      <c r="E14" s="704"/>
      <c r="F14" s="705"/>
      <c r="G14" s="703" t="s">
        <v>662</v>
      </c>
      <c r="H14" s="704"/>
      <c r="I14" s="704"/>
      <c r="J14" s="704"/>
      <c r="K14" s="704"/>
      <c r="L14" s="704"/>
      <c r="M14" s="704"/>
      <c r="N14" s="705"/>
      <c r="O14" s="703" t="s">
        <v>663</v>
      </c>
      <c r="P14" s="704"/>
      <c r="Q14" s="704"/>
      <c r="R14" s="704"/>
      <c r="S14" s="704"/>
      <c r="T14" s="705"/>
      <c r="U14" s="703" t="s">
        <v>1146</v>
      </c>
      <c r="V14" s="704"/>
      <c r="W14" s="704"/>
      <c r="X14" s="705"/>
      <c r="Y14" s="703" t="s">
        <v>1147</v>
      </c>
      <c r="Z14" s="704"/>
      <c r="AA14" s="704"/>
      <c r="AB14" s="705"/>
      <c r="AC14" s="439"/>
    </row>
    <row r="15" spans="1:29" ht="45" customHeight="1" thickBot="1">
      <c r="A15" s="439"/>
      <c r="B15" s="445" t="s">
        <v>664</v>
      </c>
      <c r="C15" s="703" t="s">
        <v>665</v>
      </c>
      <c r="D15" s="705"/>
      <c r="E15" s="445" t="s">
        <v>666</v>
      </c>
      <c r="F15" s="445" t="s">
        <v>667</v>
      </c>
      <c r="G15" s="445" t="s">
        <v>154</v>
      </c>
      <c r="H15" s="445" t="s">
        <v>1148</v>
      </c>
      <c r="I15" s="703" t="s">
        <v>1149</v>
      </c>
      <c r="J15" s="704"/>
      <c r="K15" s="705"/>
      <c r="L15" s="445" t="s">
        <v>668</v>
      </c>
      <c r="M15" s="703" t="s">
        <v>669</v>
      </c>
      <c r="N15" s="705"/>
      <c r="O15" s="445" t="s">
        <v>1150</v>
      </c>
      <c r="P15" s="703" t="s">
        <v>961</v>
      </c>
      <c r="Q15" s="705"/>
      <c r="R15" s="445" t="s">
        <v>1151</v>
      </c>
      <c r="S15" s="445" t="s">
        <v>0</v>
      </c>
      <c r="T15" s="445" t="s">
        <v>1152</v>
      </c>
      <c r="U15" s="445" t="s">
        <v>1153</v>
      </c>
      <c r="V15" s="445" t="s">
        <v>1154</v>
      </c>
      <c r="W15" s="445" t="s">
        <v>1155</v>
      </c>
      <c r="X15" s="445" t="s">
        <v>1152</v>
      </c>
      <c r="Y15" s="445" t="s">
        <v>1156</v>
      </c>
      <c r="Z15" s="703" t="s">
        <v>1155</v>
      </c>
      <c r="AA15" s="704"/>
      <c r="AB15" s="705"/>
      <c r="AC15" s="439"/>
    </row>
    <row r="16" spans="1:29" ht="19.5" customHeight="1" thickBot="1">
      <c r="A16" s="439"/>
      <c r="B16" s="706" t="s">
        <v>670</v>
      </c>
      <c r="C16" s="709" t="s">
        <v>962</v>
      </c>
      <c r="D16" s="710"/>
      <c r="E16" s="706" t="s">
        <v>963</v>
      </c>
      <c r="F16" s="706" t="s">
        <v>671</v>
      </c>
      <c r="G16" s="706" t="s">
        <v>964</v>
      </c>
      <c r="H16" s="706" t="s">
        <v>965</v>
      </c>
      <c r="I16" s="709" t="s">
        <v>966</v>
      </c>
      <c r="J16" s="715"/>
      <c r="K16" s="710"/>
      <c r="L16" s="717" t="s">
        <v>672</v>
      </c>
      <c r="M16" s="709" t="s">
        <v>18</v>
      </c>
      <c r="N16" s="710"/>
      <c r="O16" s="720" t="s">
        <v>967</v>
      </c>
      <c r="P16" s="723" t="s">
        <v>968</v>
      </c>
      <c r="Q16" s="724"/>
      <c r="R16" s="706" t="s">
        <v>1157</v>
      </c>
      <c r="S16" s="706" t="s">
        <v>969</v>
      </c>
      <c r="T16" s="706" t="s">
        <v>1157</v>
      </c>
      <c r="U16" s="720" t="s">
        <v>1158</v>
      </c>
      <c r="V16" s="720">
        <v>20</v>
      </c>
      <c r="W16" s="729" t="s">
        <v>1159</v>
      </c>
      <c r="X16" s="729" t="s">
        <v>652</v>
      </c>
      <c r="Y16" s="720" t="s">
        <v>1158</v>
      </c>
      <c r="Z16" s="441" t="s">
        <v>1160</v>
      </c>
      <c r="AA16" s="441" t="s">
        <v>1161</v>
      </c>
      <c r="AB16" s="441" t="s">
        <v>1162</v>
      </c>
      <c r="AC16" s="439"/>
    </row>
    <row r="17" spans="1:29" ht="39.75" customHeight="1" thickBot="1">
      <c r="A17" s="439"/>
      <c r="B17" s="707"/>
      <c r="C17" s="711"/>
      <c r="D17" s="712"/>
      <c r="E17" s="707"/>
      <c r="F17" s="707"/>
      <c r="G17" s="707"/>
      <c r="H17" s="707"/>
      <c r="I17" s="711"/>
      <c r="J17" s="690"/>
      <c r="K17" s="712"/>
      <c r="L17" s="718"/>
      <c r="M17" s="711"/>
      <c r="N17" s="712"/>
      <c r="O17" s="721"/>
      <c r="P17" s="725"/>
      <c r="Q17" s="726"/>
      <c r="R17" s="707"/>
      <c r="S17" s="707"/>
      <c r="T17" s="707"/>
      <c r="U17" s="721"/>
      <c r="V17" s="721"/>
      <c r="W17" s="730"/>
      <c r="X17" s="730"/>
      <c r="Y17" s="721"/>
      <c r="Z17" s="442" t="s">
        <v>1158</v>
      </c>
      <c r="AA17" s="443" t="s">
        <v>1163</v>
      </c>
      <c r="AB17" s="444" t="s">
        <v>1157</v>
      </c>
      <c r="AC17" s="439"/>
    </row>
    <row r="18" spans="1:29" ht="19.5" customHeight="1" thickBot="1">
      <c r="A18" s="439"/>
      <c r="B18" s="707"/>
      <c r="C18" s="711"/>
      <c r="D18" s="712"/>
      <c r="E18" s="707"/>
      <c r="F18" s="707"/>
      <c r="G18" s="707"/>
      <c r="H18" s="707"/>
      <c r="I18" s="711"/>
      <c r="J18" s="690"/>
      <c r="K18" s="712"/>
      <c r="L18" s="718"/>
      <c r="M18" s="711"/>
      <c r="N18" s="712"/>
      <c r="O18" s="721"/>
      <c r="P18" s="725"/>
      <c r="Q18" s="726"/>
      <c r="R18" s="707"/>
      <c r="S18" s="707"/>
      <c r="T18" s="707"/>
      <c r="U18" s="721"/>
      <c r="V18" s="721"/>
      <c r="W18" s="730"/>
      <c r="X18" s="730"/>
      <c r="Y18" s="721"/>
      <c r="Z18" s="442" t="s">
        <v>792</v>
      </c>
      <c r="AA18" s="443" t="s">
        <v>1164</v>
      </c>
      <c r="AB18" s="444" t="s">
        <v>1157</v>
      </c>
      <c r="AC18" s="439"/>
    </row>
    <row r="19" spans="1:29" ht="25.5" customHeight="1" thickBot="1">
      <c r="A19" s="439"/>
      <c r="B19" s="707"/>
      <c r="C19" s="711"/>
      <c r="D19" s="712"/>
      <c r="E19" s="707"/>
      <c r="F19" s="707"/>
      <c r="G19" s="707"/>
      <c r="H19" s="707"/>
      <c r="I19" s="711"/>
      <c r="J19" s="690"/>
      <c r="K19" s="712"/>
      <c r="L19" s="718"/>
      <c r="M19" s="711"/>
      <c r="N19" s="712"/>
      <c r="O19" s="721"/>
      <c r="P19" s="725"/>
      <c r="Q19" s="726"/>
      <c r="R19" s="707"/>
      <c r="S19" s="707"/>
      <c r="T19" s="707"/>
      <c r="U19" s="721"/>
      <c r="V19" s="721"/>
      <c r="W19" s="730"/>
      <c r="X19" s="730"/>
      <c r="Y19" s="721"/>
      <c r="Z19" s="442" t="s">
        <v>792</v>
      </c>
      <c r="AA19" s="443" t="s">
        <v>1165</v>
      </c>
      <c r="AB19" s="444" t="s">
        <v>1157</v>
      </c>
      <c r="AC19" s="439"/>
    </row>
    <row r="20" spans="1:29" ht="28.5" customHeight="1" thickBot="1">
      <c r="A20" s="439"/>
      <c r="B20" s="707"/>
      <c r="C20" s="711"/>
      <c r="D20" s="712"/>
      <c r="E20" s="707"/>
      <c r="F20" s="707"/>
      <c r="G20" s="707"/>
      <c r="H20" s="707"/>
      <c r="I20" s="711"/>
      <c r="J20" s="690"/>
      <c r="K20" s="712"/>
      <c r="L20" s="718"/>
      <c r="M20" s="711"/>
      <c r="N20" s="712"/>
      <c r="O20" s="721"/>
      <c r="P20" s="725"/>
      <c r="Q20" s="726"/>
      <c r="R20" s="707"/>
      <c r="S20" s="707"/>
      <c r="T20" s="707"/>
      <c r="U20" s="721"/>
      <c r="V20" s="721"/>
      <c r="W20" s="730"/>
      <c r="X20" s="730"/>
      <c r="Y20" s="721"/>
      <c r="Z20" s="442" t="s">
        <v>792</v>
      </c>
      <c r="AA20" s="443" t="s">
        <v>1166</v>
      </c>
      <c r="AB20" s="444" t="s">
        <v>1157</v>
      </c>
      <c r="AC20" s="439"/>
    </row>
    <row r="21" spans="1:29" ht="25.5" customHeight="1" thickBot="1">
      <c r="A21" s="439"/>
      <c r="B21" s="707"/>
      <c r="C21" s="711"/>
      <c r="D21" s="712"/>
      <c r="E21" s="707"/>
      <c r="F21" s="707"/>
      <c r="G21" s="707"/>
      <c r="H21" s="707"/>
      <c r="I21" s="711"/>
      <c r="J21" s="690"/>
      <c r="K21" s="712"/>
      <c r="L21" s="718"/>
      <c r="M21" s="711"/>
      <c r="N21" s="712"/>
      <c r="O21" s="721"/>
      <c r="P21" s="725"/>
      <c r="Q21" s="726"/>
      <c r="R21" s="707"/>
      <c r="S21" s="707"/>
      <c r="T21" s="707"/>
      <c r="U21" s="721"/>
      <c r="V21" s="721"/>
      <c r="W21" s="730"/>
      <c r="X21" s="730"/>
      <c r="Y21" s="721"/>
      <c r="Z21" s="442" t="s">
        <v>792</v>
      </c>
      <c r="AA21" s="443" t="s">
        <v>1167</v>
      </c>
      <c r="AB21" s="444" t="s">
        <v>1157</v>
      </c>
      <c r="AC21" s="439"/>
    </row>
    <row r="22" spans="1:29" ht="55.5" customHeight="1" thickBot="1">
      <c r="A22" s="439"/>
      <c r="B22" s="708"/>
      <c r="C22" s="713"/>
      <c r="D22" s="714"/>
      <c r="E22" s="708"/>
      <c r="F22" s="708"/>
      <c r="G22" s="708"/>
      <c r="H22" s="708"/>
      <c r="I22" s="713"/>
      <c r="J22" s="716"/>
      <c r="K22" s="714"/>
      <c r="L22" s="719"/>
      <c r="M22" s="713"/>
      <c r="N22" s="714"/>
      <c r="O22" s="722"/>
      <c r="P22" s="727"/>
      <c r="Q22" s="728"/>
      <c r="R22" s="708"/>
      <c r="S22" s="708"/>
      <c r="T22" s="708"/>
      <c r="U22" s="722"/>
      <c r="V22" s="722"/>
      <c r="W22" s="731"/>
      <c r="X22" s="731"/>
      <c r="Y22" s="722"/>
      <c r="Z22" s="442" t="s">
        <v>792</v>
      </c>
      <c r="AA22" s="443" t="s">
        <v>1168</v>
      </c>
      <c r="AB22" s="444" t="s">
        <v>1157</v>
      </c>
      <c r="AC22" s="439"/>
    </row>
    <row r="23" spans="1:29" ht="19.5" customHeight="1" thickBot="1">
      <c r="A23" s="439"/>
      <c r="B23" s="706" t="s">
        <v>670</v>
      </c>
      <c r="C23" s="709" t="s">
        <v>970</v>
      </c>
      <c r="D23" s="710"/>
      <c r="E23" s="706" t="s">
        <v>971</v>
      </c>
      <c r="F23" s="706" t="s">
        <v>671</v>
      </c>
      <c r="G23" s="706" t="s">
        <v>964</v>
      </c>
      <c r="H23" s="706" t="s">
        <v>965</v>
      </c>
      <c r="I23" s="709" t="s">
        <v>966</v>
      </c>
      <c r="J23" s="715"/>
      <c r="K23" s="710"/>
      <c r="L23" s="717" t="s">
        <v>672</v>
      </c>
      <c r="M23" s="709" t="s">
        <v>18</v>
      </c>
      <c r="N23" s="710"/>
      <c r="O23" s="720" t="s">
        <v>967</v>
      </c>
      <c r="P23" s="723" t="s">
        <v>968</v>
      </c>
      <c r="Q23" s="724"/>
      <c r="R23" s="706" t="s">
        <v>1157</v>
      </c>
      <c r="S23" s="706" t="s">
        <v>972</v>
      </c>
      <c r="T23" s="706" t="s">
        <v>1157</v>
      </c>
      <c r="U23" s="720" t="s">
        <v>1158</v>
      </c>
      <c r="V23" s="720">
        <v>20</v>
      </c>
      <c r="W23" s="729" t="s">
        <v>1159</v>
      </c>
      <c r="X23" s="729" t="s">
        <v>652</v>
      </c>
      <c r="Y23" s="720" t="s">
        <v>1158</v>
      </c>
      <c r="Z23" s="441" t="s">
        <v>1160</v>
      </c>
      <c r="AA23" s="441" t="s">
        <v>1161</v>
      </c>
      <c r="AB23" s="441" t="s">
        <v>1162</v>
      </c>
      <c r="AC23" s="439"/>
    </row>
    <row r="24" spans="1:29" ht="39.75" customHeight="1" thickBot="1">
      <c r="A24" s="439"/>
      <c r="B24" s="707"/>
      <c r="C24" s="711"/>
      <c r="D24" s="712"/>
      <c r="E24" s="707"/>
      <c r="F24" s="707"/>
      <c r="G24" s="707"/>
      <c r="H24" s="707"/>
      <c r="I24" s="711"/>
      <c r="J24" s="690"/>
      <c r="K24" s="712"/>
      <c r="L24" s="718"/>
      <c r="M24" s="711"/>
      <c r="N24" s="712"/>
      <c r="O24" s="721"/>
      <c r="P24" s="725"/>
      <c r="Q24" s="726"/>
      <c r="R24" s="707"/>
      <c r="S24" s="707"/>
      <c r="T24" s="707"/>
      <c r="U24" s="721"/>
      <c r="V24" s="721"/>
      <c r="W24" s="730"/>
      <c r="X24" s="730"/>
      <c r="Y24" s="721"/>
      <c r="Z24" s="442" t="s">
        <v>1158</v>
      </c>
      <c r="AA24" s="443" t="s">
        <v>1163</v>
      </c>
      <c r="AB24" s="444" t="s">
        <v>1157</v>
      </c>
      <c r="AC24" s="439"/>
    </row>
    <row r="25" spans="1:29" ht="39.75" customHeight="1" thickBot="1">
      <c r="A25" s="439"/>
      <c r="B25" s="707"/>
      <c r="C25" s="711"/>
      <c r="D25" s="712"/>
      <c r="E25" s="707"/>
      <c r="F25" s="707"/>
      <c r="G25" s="707"/>
      <c r="H25" s="707"/>
      <c r="I25" s="711"/>
      <c r="J25" s="690"/>
      <c r="K25" s="712"/>
      <c r="L25" s="718"/>
      <c r="M25" s="711"/>
      <c r="N25" s="712"/>
      <c r="O25" s="721"/>
      <c r="P25" s="725"/>
      <c r="Q25" s="726"/>
      <c r="R25" s="707"/>
      <c r="S25" s="707"/>
      <c r="T25" s="707"/>
      <c r="U25" s="721"/>
      <c r="V25" s="721"/>
      <c r="W25" s="730"/>
      <c r="X25" s="730"/>
      <c r="Y25" s="721"/>
      <c r="Z25" s="442" t="s">
        <v>792</v>
      </c>
      <c r="AA25" s="443" t="s">
        <v>1164</v>
      </c>
      <c r="AB25" s="444" t="s">
        <v>1157</v>
      </c>
      <c r="AC25" s="439"/>
    </row>
    <row r="26" spans="1:29" ht="39.75" customHeight="1" thickBot="1">
      <c r="A26" s="439"/>
      <c r="B26" s="707"/>
      <c r="C26" s="711"/>
      <c r="D26" s="712"/>
      <c r="E26" s="707"/>
      <c r="F26" s="707"/>
      <c r="G26" s="707"/>
      <c r="H26" s="707"/>
      <c r="I26" s="711"/>
      <c r="J26" s="690"/>
      <c r="K26" s="712"/>
      <c r="L26" s="718"/>
      <c r="M26" s="711"/>
      <c r="N26" s="712"/>
      <c r="O26" s="721"/>
      <c r="P26" s="725"/>
      <c r="Q26" s="726"/>
      <c r="R26" s="707"/>
      <c r="S26" s="707"/>
      <c r="T26" s="707"/>
      <c r="U26" s="721"/>
      <c r="V26" s="721"/>
      <c r="W26" s="730"/>
      <c r="X26" s="730"/>
      <c r="Y26" s="721"/>
      <c r="Z26" s="442" t="s">
        <v>792</v>
      </c>
      <c r="AA26" s="443" t="s">
        <v>1165</v>
      </c>
      <c r="AB26" s="444" t="s">
        <v>1157</v>
      </c>
      <c r="AC26" s="439"/>
    </row>
    <row r="27" spans="1:29" ht="39.75" customHeight="1" thickBot="1">
      <c r="A27" s="439"/>
      <c r="B27" s="707"/>
      <c r="C27" s="711"/>
      <c r="D27" s="712"/>
      <c r="E27" s="707"/>
      <c r="F27" s="707"/>
      <c r="G27" s="707"/>
      <c r="H27" s="707"/>
      <c r="I27" s="711"/>
      <c r="J27" s="690"/>
      <c r="K27" s="712"/>
      <c r="L27" s="718"/>
      <c r="M27" s="711"/>
      <c r="N27" s="712"/>
      <c r="O27" s="721"/>
      <c r="P27" s="725"/>
      <c r="Q27" s="726"/>
      <c r="R27" s="707"/>
      <c r="S27" s="707"/>
      <c r="T27" s="707"/>
      <c r="U27" s="721"/>
      <c r="V27" s="721"/>
      <c r="W27" s="730"/>
      <c r="X27" s="730"/>
      <c r="Y27" s="721"/>
      <c r="Z27" s="442" t="s">
        <v>792</v>
      </c>
      <c r="AA27" s="443" t="s">
        <v>1166</v>
      </c>
      <c r="AB27" s="444" t="s">
        <v>1157</v>
      </c>
      <c r="AC27" s="439"/>
    </row>
    <row r="28" spans="1:29" ht="39.75" customHeight="1" thickBot="1">
      <c r="A28" s="439"/>
      <c r="B28" s="707"/>
      <c r="C28" s="711"/>
      <c r="D28" s="712"/>
      <c r="E28" s="707"/>
      <c r="F28" s="707"/>
      <c r="G28" s="707"/>
      <c r="H28" s="707"/>
      <c r="I28" s="711"/>
      <c r="J28" s="690"/>
      <c r="K28" s="712"/>
      <c r="L28" s="718"/>
      <c r="M28" s="711"/>
      <c r="N28" s="712"/>
      <c r="O28" s="721"/>
      <c r="P28" s="725"/>
      <c r="Q28" s="726"/>
      <c r="R28" s="707"/>
      <c r="S28" s="707"/>
      <c r="T28" s="707"/>
      <c r="U28" s="721"/>
      <c r="V28" s="721"/>
      <c r="W28" s="730"/>
      <c r="X28" s="730"/>
      <c r="Y28" s="721"/>
      <c r="Z28" s="442" t="s">
        <v>792</v>
      </c>
      <c r="AA28" s="443" t="s">
        <v>1167</v>
      </c>
      <c r="AB28" s="444" t="s">
        <v>1157</v>
      </c>
      <c r="AC28" s="439"/>
    </row>
    <row r="29" spans="1:29" ht="45.75" customHeight="1" thickBot="1">
      <c r="A29" s="439"/>
      <c r="B29" s="708"/>
      <c r="C29" s="713"/>
      <c r="D29" s="714"/>
      <c r="E29" s="708"/>
      <c r="F29" s="708"/>
      <c r="G29" s="708"/>
      <c r="H29" s="708"/>
      <c r="I29" s="713"/>
      <c r="J29" s="716"/>
      <c r="K29" s="714"/>
      <c r="L29" s="719"/>
      <c r="M29" s="713"/>
      <c r="N29" s="714"/>
      <c r="O29" s="722"/>
      <c r="P29" s="727"/>
      <c r="Q29" s="728"/>
      <c r="R29" s="708"/>
      <c r="S29" s="708"/>
      <c r="T29" s="708"/>
      <c r="U29" s="722"/>
      <c r="V29" s="722"/>
      <c r="W29" s="731"/>
      <c r="X29" s="731"/>
      <c r="Y29" s="722"/>
      <c r="Z29" s="442" t="s">
        <v>792</v>
      </c>
      <c r="AA29" s="443" t="s">
        <v>1168</v>
      </c>
      <c r="AB29" s="444" t="s">
        <v>1157</v>
      </c>
      <c r="AC29" s="439"/>
    </row>
    <row r="30" spans="1:29" ht="19.5" customHeight="1" thickBot="1">
      <c r="A30" s="439"/>
      <c r="B30" s="706" t="s">
        <v>670</v>
      </c>
      <c r="C30" s="709" t="s">
        <v>973</v>
      </c>
      <c r="D30" s="710"/>
      <c r="E30" s="706" t="s">
        <v>974</v>
      </c>
      <c r="F30" s="706" t="s">
        <v>671</v>
      </c>
      <c r="G30" s="706" t="s">
        <v>964</v>
      </c>
      <c r="H30" s="706" t="s">
        <v>965</v>
      </c>
      <c r="I30" s="709" t="s">
        <v>966</v>
      </c>
      <c r="J30" s="715"/>
      <c r="K30" s="710"/>
      <c r="L30" s="717" t="s">
        <v>672</v>
      </c>
      <c r="M30" s="709" t="s">
        <v>18</v>
      </c>
      <c r="N30" s="710"/>
      <c r="O30" s="720" t="s">
        <v>967</v>
      </c>
      <c r="P30" s="723" t="s">
        <v>968</v>
      </c>
      <c r="Q30" s="724"/>
      <c r="R30" s="706" t="s">
        <v>1157</v>
      </c>
      <c r="S30" s="706" t="s">
        <v>969</v>
      </c>
      <c r="T30" s="706" t="s">
        <v>1157</v>
      </c>
      <c r="U30" s="720" t="s">
        <v>1158</v>
      </c>
      <c r="V30" s="720">
        <v>20</v>
      </c>
      <c r="W30" s="729" t="s">
        <v>1159</v>
      </c>
      <c r="X30" s="729" t="s">
        <v>652</v>
      </c>
      <c r="Y30" s="720" t="s">
        <v>1158</v>
      </c>
      <c r="Z30" s="441" t="s">
        <v>1160</v>
      </c>
      <c r="AA30" s="441" t="s">
        <v>1161</v>
      </c>
      <c r="AB30" s="441" t="s">
        <v>1162</v>
      </c>
      <c r="AC30" s="439"/>
    </row>
    <row r="31" spans="1:29" ht="39.75" customHeight="1" thickBot="1">
      <c r="A31" s="439"/>
      <c r="B31" s="707"/>
      <c r="C31" s="711"/>
      <c r="D31" s="712"/>
      <c r="E31" s="707"/>
      <c r="F31" s="707"/>
      <c r="G31" s="707"/>
      <c r="H31" s="707"/>
      <c r="I31" s="711"/>
      <c r="J31" s="690"/>
      <c r="K31" s="712"/>
      <c r="L31" s="718"/>
      <c r="M31" s="711"/>
      <c r="N31" s="712"/>
      <c r="O31" s="721"/>
      <c r="P31" s="725"/>
      <c r="Q31" s="726"/>
      <c r="R31" s="707"/>
      <c r="S31" s="707"/>
      <c r="T31" s="707"/>
      <c r="U31" s="721"/>
      <c r="V31" s="721"/>
      <c r="W31" s="730"/>
      <c r="X31" s="730"/>
      <c r="Y31" s="721"/>
      <c r="Z31" s="442" t="s">
        <v>1158</v>
      </c>
      <c r="AA31" s="443" t="s">
        <v>1163</v>
      </c>
      <c r="AB31" s="444" t="s">
        <v>1157</v>
      </c>
      <c r="AC31" s="439"/>
    </row>
    <row r="32" spans="1:29" ht="39.75" customHeight="1" thickBot="1">
      <c r="A32" s="439"/>
      <c r="B32" s="707"/>
      <c r="C32" s="711"/>
      <c r="D32" s="712"/>
      <c r="E32" s="707"/>
      <c r="F32" s="707"/>
      <c r="G32" s="707"/>
      <c r="H32" s="707"/>
      <c r="I32" s="711"/>
      <c r="J32" s="690"/>
      <c r="K32" s="712"/>
      <c r="L32" s="718"/>
      <c r="M32" s="711"/>
      <c r="N32" s="712"/>
      <c r="O32" s="721"/>
      <c r="P32" s="725"/>
      <c r="Q32" s="726"/>
      <c r="R32" s="707"/>
      <c r="S32" s="707"/>
      <c r="T32" s="707"/>
      <c r="U32" s="721"/>
      <c r="V32" s="721"/>
      <c r="W32" s="730"/>
      <c r="X32" s="730"/>
      <c r="Y32" s="721"/>
      <c r="Z32" s="442" t="s">
        <v>792</v>
      </c>
      <c r="AA32" s="443" t="s">
        <v>1164</v>
      </c>
      <c r="AB32" s="444" t="s">
        <v>1157</v>
      </c>
      <c r="AC32" s="439"/>
    </row>
    <row r="33" spans="1:29" ht="39.75" customHeight="1" thickBot="1">
      <c r="A33" s="439"/>
      <c r="B33" s="707"/>
      <c r="C33" s="711"/>
      <c r="D33" s="712"/>
      <c r="E33" s="707"/>
      <c r="F33" s="707"/>
      <c r="G33" s="707"/>
      <c r="H33" s="707"/>
      <c r="I33" s="711"/>
      <c r="J33" s="690"/>
      <c r="K33" s="712"/>
      <c r="L33" s="718"/>
      <c r="M33" s="711"/>
      <c r="N33" s="712"/>
      <c r="O33" s="721"/>
      <c r="P33" s="725"/>
      <c r="Q33" s="726"/>
      <c r="R33" s="707"/>
      <c r="S33" s="707"/>
      <c r="T33" s="707"/>
      <c r="U33" s="721"/>
      <c r="V33" s="721"/>
      <c r="W33" s="730"/>
      <c r="X33" s="730"/>
      <c r="Y33" s="721"/>
      <c r="Z33" s="442" t="s">
        <v>792</v>
      </c>
      <c r="AA33" s="443" t="s">
        <v>1165</v>
      </c>
      <c r="AB33" s="444" t="s">
        <v>1157</v>
      </c>
      <c r="AC33" s="439"/>
    </row>
    <row r="34" spans="1:29" ht="39.75" customHeight="1" thickBot="1">
      <c r="A34" s="439"/>
      <c r="B34" s="707"/>
      <c r="C34" s="711"/>
      <c r="D34" s="712"/>
      <c r="E34" s="707"/>
      <c r="F34" s="707"/>
      <c r="G34" s="707"/>
      <c r="H34" s="707"/>
      <c r="I34" s="711"/>
      <c r="J34" s="690"/>
      <c r="K34" s="712"/>
      <c r="L34" s="718"/>
      <c r="M34" s="711"/>
      <c r="N34" s="712"/>
      <c r="O34" s="721"/>
      <c r="P34" s="725"/>
      <c r="Q34" s="726"/>
      <c r="R34" s="707"/>
      <c r="S34" s="707"/>
      <c r="T34" s="707"/>
      <c r="U34" s="721"/>
      <c r="V34" s="721"/>
      <c r="W34" s="730"/>
      <c r="X34" s="730"/>
      <c r="Y34" s="721"/>
      <c r="Z34" s="442" t="s">
        <v>792</v>
      </c>
      <c r="AA34" s="443" t="s">
        <v>1166</v>
      </c>
      <c r="AB34" s="444" t="s">
        <v>1157</v>
      </c>
      <c r="AC34" s="439"/>
    </row>
    <row r="35" spans="1:29" ht="39.75" customHeight="1" thickBot="1">
      <c r="A35" s="439"/>
      <c r="B35" s="707"/>
      <c r="C35" s="711"/>
      <c r="D35" s="712"/>
      <c r="E35" s="707"/>
      <c r="F35" s="707"/>
      <c r="G35" s="707"/>
      <c r="H35" s="707"/>
      <c r="I35" s="711"/>
      <c r="J35" s="690"/>
      <c r="K35" s="712"/>
      <c r="L35" s="718"/>
      <c r="M35" s="711"/>
      <c r="N35" s="712"/>
      <c r="O35" s="721"/>
      <c r="P35" s="725"/>
      <c r="Q35" s="726"/>
      <c r="R35" s="707"/>
      <c r="S35" s="707"/>
      <c r="T35" s="707"/>
      <c r="U35" s="721"/>
      <c r="V35" s="721"/>
      <c r="W35" s="730"/>
      <c r="X35" s="730"/>
      <c r="Y35" s="721"/>
      <c r="Z35" s="442" t="s">
        <v>792</v>
      </c>
      <c r="AA35" s="443" t="s">
        <v>1167</v>
      </c>
      <c r="AB35" s="444" t="s">
        <v>1157</v>
      </c>
      <c r="AC35" s="439"/>
    </row>
    <row r="36" spans="1:29" ht="45.75" customHeight="1" thickBot="1">
      <c r="A36" s="439"/>
      <c r="B36" s="708"/>
      <c r="C36" s="713"/>
      <c r="D36" s="714"/>
      <c r="E36" s="708"/>
      <c r="F36" s="708"/>
      <c r="G36" s="708"/>
      <c r="H36" s="708"/>
      <c r="I36" s="713"/>
      <c r="J36" s="716"/>
      <c r="K36" s="714"/>
      <c r="L36" s="719"/>
      <c r="M36" s="713"/>
      <c r="N36" s="714"/>
      <c r="O36" s="722"/>
      <c r="P36" s="727"/>
      <c r="Q36" s="728"/>
      <c r="R36" s="708"/>
      <c r="S36" s="708"/>
      <c r="T36" s="708"/>
      <c r="U36" s="722"/>
      <c r="V36" s="722"/>
      <c r="W36" s="731"/>
      <c r="X36" s="731"/>
      <c r="Y36" s="722"/>
      <c r="Z36" s="442" t="s">
        <v>792</v>
      </c>
      <c r="AA36" s="443" t="s">
        <v>1168</v>
      </c>
      <c r="AB36" s="444" t="s">
        <v>1157</v>
      </c>
      <c r="AC36" s="439"/>
    </row>
  </sheetData>
  <sheetProtection/>
  <mergeCells count="82">
    <mergeCell ref="X30:X36"/>
    <mergeCell ref="Y30:Y36"/>
    <mergeCell ref="R30:R36"/>
    <mergeCell ref="S30:S36"/>
    <mergeCell ref="T30:T36"/>
    <mergeCell ref="U30:U36"/>
    <mergeCell ref="V30:V36"/>
    <mergeCell ref="W30:W36"/>
    <mergeCell ref="H30:H36"/>
    <mergeCell ref="I30:K36"/>
    <mergeCell ref="L30:L36"/>
    <mergeCell ref="M30:N36"/>
    <mergeCell ref="O30:O36"/>
    <mergeCell ref="P30:Q36"/>
    <mergeCell ref="U23:U29"/>
    <mergeCell ref="V23:V29"/>
    <mergeCell ref="W23:W29"/>
    <mergeCell ref="X23:X29"/>
    <mergeCell ref="Y23:Y29"/>
    <mergeCell ref="B30:B36"/>
    <mergeCell ref="C30:D36"/>
    <mergeCell ref="E30:E36"/>
    <mergeCell ref="F30:F36"/>
    <mergeCell ref="G30:G36"/>
    <mergeCell ref="M23:N29"/>
    <mergeCell ref="O23:O29"/>
    <mergeCell ref="P23:Q29"/>
    <mergeCell ref="R23:R29"/>
    <mergeCell ref="S23:S29"/>
    <mergeCell ref="T23:T29"/>
    <mergeCell ref="X16:X22"/>
    <mergeCell ref="Y16:Y22"/>
    <mergeCell ref="B23:B29"/>
    <mergeCell ref="C23:D29"/>
    <mergeCell ref="E23:E29"/>
    <mergeCell ref="F23:F29"/>
    <mergeCell ref="G23:G29"/>
    <mergeCell ref="H23:H29"/>
    <mergeCell ref="I23:K29"/>
    <mergeCell ref="L23:L29"/>
    <mergeCell ref="R16:R22"/>
    <mergeCell ref="S16:S22"/>
    <mergeCell ref="T16:T22"/>
    <mergeCell ref="U16:U22"/>
    <mergeCell ref="V16:V22"/>
    <mergeCell ref="W16:W22"/>
    <mergeCell ref="H16:H22"/>
    <mergeCell ref="I16:K22"/>
    <mergeCell ref="L16:L22"/>
    <mergeCell ref="M16:N22"/>
    <mergeCell ref="O16:O22"/>
    <mergeCell ref="P16:Q22"/>
    <mergeCell ref="C15:D15"/>
    <mergeCell ref="I15:K15"/>
    <mergeCell ref="M15:N15"/>
    <mergeCell ref="P15:Q15"/>
    <mergeCell ref="Z15:AB15"/>
    <mergeCell ref="B16:B22"/>
    <mergeCell ref="C16:D22"/>
    <mergeCell ref="E16:E22"/>
    <mergeCell ref="F16:F22"/>
    <mergeCell ref="G16:G22"/>
    <mergeCell ref="B13:P13"/>
    <mergeCell ref="B14:F14"/>
    <mergeCell ref="G14:N14"/>
    <mergeCell ref="O14:T14"/>
    <mergeCell ref="U14:X14"/>
    <mergeCell ref="Y14:AB14"/>
    <mergeCell ref="K6:M7"/>
    <mergeCell ref="N6:P7"/>
    <mergeCell ref="B7:C9"/>
    <mergeCell ref="D7:I9"/>
    <mergeCell ref="K9:P11"/>
    <mergeCell ref="B11:C12"/>
    <mergeCell ref="D11:I12"/>
    <mergeCell ref="B1:P1"/>
    <mergeCell ref="B2:C2"/>
    <mergeCell ref="D2:I2"/>
    <mergeCell ref="K3:M4"/>
    <mergeCell ref="N3:P4"/>
    <mergeCell ref="B4:C5"/>
    <mergeCell ref="D4:I5"/>
  </mergeCell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B2:O21"/>
  <sheetViews>
    <sheetView showGridLines="0" view="pageBreakPreview" zoomScale="90" zoomScaleNormal="80" zoomScaleSheetLayoutView="90" zoomScalePageLayoutView="0" workbookViewId="0" topLeftCell="A1">
      <pane xSplit="4" ySplit="3" topLeftCell="L4" activePane="bottomRight" state="frozen"/>
      <selection pane="topLeft" activeCell="A1" sqref="A1"/>
      <selection pane="topRight" activeCell="E1" sqref="E1"/>
      <selection pane="bottomLeft" activeCell="A4" sqref="A4"/>
      <selection pane="bottomRight" activeCell="B7" sqref="B7:B13"/>
    </sheetView>
  </sheetViews>
  <sheetFormatPr defaultColWidth="11.421875" defaultRowHeight="12.75"/>
  <cols>
    <col min="1" max="1" width="0.2890625" style="0" customWidth="1"/>
    <col min="2" max="2" width="27.28125" style="0" customWidth="1"/>
    <col min="3" max="3" width="5.8515625" style="0" customWidth="1"/>
    <col min="4" max="4" width="50.421875" style="0" customWidth="1"/>
    <col min="5" max="5" width="33.8515625" style="0" customWidth="1"/>
    <col min="6" max="6" width="23.28125" style="42" customWidth="1"/>
    <col min="7" max="7" width="10.7109375" style="0" customWidth="1"/>
    <col min="8" max="8" width="15.8515625" style="52" customWidth="1"/>
    <col min="9" max="9" width="18.28125" style="0" customWidth="1"/>
    <col min="10" max="10" width="16.28125" style="0" customWidth="1"/>
    <col min="11" max="11" width="16.00390625" style="0" customWidth="1"/>
    <col min="12" max="12" width="55.00390625" style="0" customWidth="1"/>
    <col min="13" max="13" width="52.421875" style="74" customWidth="1"/>
    <col min="14" max="14" width="10.00390625" style="75" customWidth="1"/>
    <col min="15" max="15" width="26.7109375" style="42" customWidth="1"/>
  </cols>
  <sheetData>
    <row r="1" ht="13.5" thickBot="1"/>
    <row r="2" spans="2:15" ht="32.25" thickBot="1">
      <c r="B2" s="734" t="s">
        <v>143</v>
      </c>
      <c r="C2" s="735"/>
      <c r="D2" s="735"/>
      <c r="E2" s="735"/>
      <c r="F2" s="735"/>
      <c r="G2" s="735"/>
      <c r="H2" s="735"/>
      <c r="I2" s="735"/>
      <c r="J2" s="736"/>
      <c r="K2" s="736"/>
      <c r="L2" s="736"/>
      <c r="M2" s="736"/>
      <c r="N2" s="736"/>
      <c r="O2" s="737"/>
    </row>
    <row r="3" spans="2:15" s="455" customFormat="1" ht="61.5" customHeight="1" thickBot="1">
      <c r="B3" s="470" t="s">
        <v>156</v>
      </c>
      <c r="C3" s="738" t="s">
        <v>1</v>
      </c>
      <c r="D3" s="738"/>
      <c r="E3" s="471" t="s">
        <v>155</v>
      </c>
      <c r="F3" s="471" t="s">
        <v>11</v>
      </c>
      <c r="G3" s="471" t="s">
        <v>10</v>
      </c>
      <c r="H3" s="471" t="s">
        <v>157</v>
      </c>
      <c r="I3" s="471" t="s">
        <v>0</v>
      </c>
      <c r="J3" s="471" t="s">
        <v>3</v>
      </c>
      <c r="K3" s="471" t="s">
        <v>149</v>
      </c>
      <c r="L3" s="471" t="s">
        <v>150</v>
      </c>
      <c r="M3" s="471" t="s">
        <v>151</v>
      </c>
      <c r="N3" s="471" t="s">
        <v>152</v>
      </c>
      <c r="O3" s="472" t="s">
        <v>153</v>
      </c>
    </row>
    <row r="4" spans="2:15" ht="193.5" customHeight="1">
      <c r="B4" s="650" t="s">
        <v>158</v>
      </c>
      <c r="C4" s="464" t="s">
        <v>2</v>
      </c>
      <c r="D4" s="465" t="s">
        <v>603</v>
      </c>
      <c r="E4" s="465" t="s">
        <v>799</v>
      </c>
      <c r="F4" s="466" t="s">
        <v>794</v>
      </c>
      <c r="G4" s="467">
        <v>1</v>
      </c>
      <c r="H4" s="467" t="s">
        <v>159</v>
      </c>
      <c r="I4" s="466" t="s">
        <v>160</v>
      </c>
      <c r="J4" s="468">
        <v>43308</v>
      </c>
      <c r="K4" s="468">
        <v>43343</v>
      </c>
      <c r="L4" s="530" t="s">
        <v>1186</v>
      </c>
      <c r="M4" s="531" t="s">
        <v>1185</v>
      </c>
      <c r="N4" s="532">
        <v>1</v>
      </c>
      <c r="O4" s="469"/>
    </row>
    <row r="5" spans="2:15" ht="132.75" customHeight="1">
      <c r="B5" s="732"/>
      <c r="C5" s="312" t="s">
        <v>9</v>
      </c>
      <c r="D5" s="314" t="s">
        <v>606</v>
      </c>
      <c r="E5" s="314" t="s">
        <v>862</v>
      </c>
      <c r="F5" s="313" t="s">
        <v>607</v>
      </c>
      <c r="G5" s="313">
        <v>1</v>
      </c>
      <c r="H5" s="306" t="s">
        <v>159</v>
      </c>
      <c r="I5" s="313" t="s">
        <v>160</v>
      </c>
      <c r="J5" s="315">
        <v>43329</v>
      </c>
      <c r="K5" s="315">
        <v>43343</v>
      </c>
      <c r="L5" s="382" t="s">
        <v>1199</v>
      </c>
      <c r="M5" s="534" t="s">
        <v>1198</v>
      </c>
      <c r="N5" s="66">
        <v>1</v>
      </c>
      <c r="O5" s="264"/>
    </row>
    <row r="6" spans="2:15" ht="78.75" customHeight="1">
      <c r="B6" s="732"/>
      <c r="C6" s="312" t="s">
        <v>161</v>
      </c>
      <c r="D6" s="314" t="s">
        <v>863</v>
      </c>
      <c r="E6" s="314" t="s">
        <v>864</v>
      </c>
      <c r="F6" s="313" t="s">
        <v>608</v>
      </c>
      <c r="G6" s="313">
        <v>1</v>
      </c>
      <c r="H6" s="306" t="s">
        <v>159</v>
      </c>
      <c r="I6" s="313" t="s">
        <v>160</v>
      </c>
      <c r="J6" s="460">
        <v>43350</v>
      </c>
      <c r="K6" s="460"/>
      <c r="L6" s="382"/>
      <c r="M6" s="382"/>
      <c r="N6" s="66"/>
      <c r="O6" s="264"/>
    </row>
    <row r="7" spans="2:15" s="85" customFormat="1" ht="79.5" customHeight="1">
      <c r="B7" s="650" t="s">
        <v>865</v>
      </c>
      <c r="C7" s="458" t="s">
        <v>163</v>
      </c>
      <c r="D7" s="273" t="s">
        <v>164</v>
      </c>
      <c r="E7" s="115" t="s">
        <v>165</v>
      </c>
      <c r="F7" s="88" t="s">
        <v>166</v>
      </c>
      <c r="G7" s="88">
        <v>1</v>
      </c>
      <c r="H7" s="451" t="s">
        <v>159</v>
      </c>
      <c r="I7" s="451" t="s">
        <v>160</v>
      </c>
      <c r="J7" s="234">
        <v>43258</v>
      </c>
      <c r="K7" s="234">
        <v>43343</v>
      </c>
      <c r="L7" s="86" t="s">
        <v>1200</v>
      </c>
      <c r="M7" s="533" t="s">
        <v>1187</v>
      </c>
      <c r="N7" s="68">
        <v>1</v>
      </c>
      <c r="O7" s="459"/>
    </row>
    <row r="8" spans="2:15" ht="49.5" customHeight="1">
      <c r="B8" s="732"/>
      <c r="C8" s="53" t="s">
        <v>4</v>
      </c>
      <c r="D8" s="382" t="s">
        <v>167</v>
      </c>
      <c r="E8" s="382" t="s">
        <v>168</v>
      </c>
      <c r="F8" s="283" t="s">
        <v>169</v>
      </c>
      <c r="G8" s="283">
        <v>1</v>
      </c>
      <c r="H8" s="54" t="s">
        <v>159</v>
      </c>
      <c r="I8" s="283" t="s">
        <v>795</v>
      </c>
      <c r="J8" s="69">
        <v>43308</v>
      </c>
      <c r="K8" s="69">
        <v>43343</v>
      </c>
      <c r="L8" s="382" t="s">
        <v>1205</v>
      </c>
      <c r="M8" s="412" t="s">
        <v>1206</v>
      </c>
      <c r="N8" s="535">
        <v>1</v>
      </c>
      <c r="O8" s="73"/>
    </row>
    <row r="9" spans="2:15" ht="65.25" customHeight="1">
      <c r="B9" s="732"/>
      <c r="C9" s="53" t="s">
        <v>170</v>
      </c>
      <c r="D9" s="412" t="s">
        <v>605</v>
      </c>
      <c r="E9" s="382" t="s">
        <v>172</v>
      </c>
      <c r="F9" s="410" t="s">
        <v>173</v>
      </c>
      <c r="G9" s="410">
        <v>5</v>
      </c>
      <c r="H9" s="71">
        <v>3000000</v>
      </c>
      <c r="I9" s="283" t="s">
        <v>174</v>
      </c>
      <c r="J9" s="69">
        <v>43357</v>
      </c>
      <c r="K9" s="69"/>
      <c r="L9" s="382"/>
      <c r="M9" s="412"/>
      <c r="N9" s="66"/>
      <c r="O9" s="264"/>
    </row>
    <row r="10" spans="2:15" s="1" customFormat="1" ht="59.25" customHeight="1">
      <c r="B10" s="732"/>
      <c r="C10" s="53" t="s">
        <v>171</v>
      </c>
      <c r="D10" s="412" t="s">
        <v>796</v>
      </c>
      <c r="E10" s="382" t="s">
        <v>797</v>
      </c>
      <c r="F10" s="410" t="s">
        <v>798</v>
      </c>
      <c r="G10" s="410">
        <v>2</v>
      </c>
      <c r="H10" s="282" t="s">
        <v>159</v>
      </c>
      <c r="I10" s="283" t="s">
        <v>176</v>
      </c>
      <c r="J10" s="69">
        <v>43370</v>
      </c>
      <c r="K10" s="69"/>
      <c r="L10" s="382"/>
      <c r="M10" s="453"/>
      <c r="N10" s="66"/>
      <c r="O10" s="264"/>
    </row>
    <row r="11" spans="2:15" s="41" customFormat="1" ht="53.25" customHeight="1">
      <c r="B11" s="732"/>
      <c r="C11" s="53" t="s">
        <v>643</v>
      </c>
      <c r="D11" s="412" t="s">
        <v>866</v>
      </c>
      <c r="E11" s="382" t="s">
        <v>177</v>
      </c>
      <c r="F11" s="410" t="s">
        <v>867</v>
      </c>
      <c r="G11" s="410">
        <v>1</v>
      </c>
      <c r="H11" s="282">
        <v>55000000</v>
      </c>
      <c r="I11" s="283" t="s">
        <v>174</v>
      </c>
      <c r="J11" s="69">
        <v>43370</v>
      </c>
      <c r="K11" s="284"/>
      <c r="L11" s="382"/>
      <c r="M11" s="382"/>
      <c r="N11" s="66"/>
      <c r="O11" s="264"/>
    </row>
    <row r="12" spans="2:15" s="41" customFormat="1" ht="138.75" customHeight="1">
      <c r="B12" s="648"/>
      <c r="C12" s="53" t="s">
        <v>175</v>
      </c>
      <c r="D12" s="412" t="s">
        <v>826</v>
      </c>
      <c r="E12" s="382" t="s">
        <v>808</v>
      </c>
      <c r="F12" s="410" t="s">
        <v>807</v>
      </c>
      <c r="G12" s="410">
        <v>2</v>
      </c>
      <c r="H12" s="282" t="s">
        <v>159</v>
      </c>
      <c r="I12" s="283" t="s">
        <v>178</v>
      </c>
      <c r="J12" s="284">
        <v>43462</v>
      </c>
      <c r="K12" s="284">
        <v>43343</v>
      </c>
      <c r="L12" s="346" t="s">
        <v>1180</v>
      </c>
      <c r="M12" s="346" t="s">
        <v>1196</v>
      </c>
      <c r="N12" s="66">
        <v>1</v>
      </c>
      <c r="O12" s="276"/>
    </row>
    <row r="13" spans="2:15" s="41" customFormat="1" ht="87" customHeight="1">
      <c r="B13" s="732"/>
      <c r="C13" s="286" t="s">
        <v>879</v>
      </c>
      <c r="D13" s="173" t="s">
        <v>642</v>
      </c>
      <c r="E13" s="86" t="s">
        <v>641</v>
      </c>
      <c r="F13" s="87" t="s">
        <v>196</v>
      </c>
      <c r="G13" s="87">
        <v>1</v>
      </c>
      <c r="H13" s="456" t="s">
        <v>639</v>
      </c>
      <c r="I13" s="265" t="s">
        <v>632</v>
      </c>
      <c r="J13" s="457">
        <v>43189</v>
      </c>
      <c r="K13" s="112">
        <v>43220</v>
      </c>
      <c r="L13" s="382" t="s">
        <v>1034</v>
      </c>
      <c r="M13" s="382" t="s">
        <v>1033</v>
      </c>
      <c r="N13" s="68">
        <v>1</v>
      </c>
      <c r="O13" s="264"/>
    </row>
    <row r="14" spans="2:15" s="1" customFormat="1" ht="93" customHeight="1">
      <c r="B14" s="333" t="s">
        <v>868</v>
      </c>
      <c r="C14" s="286" t="s">
        <v>5</v>
      </c>
      <c r="D14" s="86" t="s">
        <v>869</v>
      </c>
      <c r="E14" s="86" t="s">
        <v>870</v>
      </c>
      <c r="F14" s="87" t="s">
        <v>871</v>
      </c>
      <c r="G14" s="87">
        <v>1</v>
      </c>
      <c r="H14" s="274" t="s">
        <v>159</v>
      </c>
      <c r="I14" s="265" t="s">
        <v>160</v>
      </c>
      <c r="J14" s="112">
        <v>43217</v>
      </c>
      <c r="K14" s="112">
        <v>43220</v>
      </c>
      <c r="L14" s="86" t="s">
        <v>1031</v>
      </c>
      <c r="M14" s="86" t="s">
        <v>1032</v>
      </c>
      <c r="N14" s="68">
        <v>1</v>
      </c>
      <c r="O14" s="266"/>
    </row>
    <row r="15" spans="2:15" ht="52.5" customHeight="1">
      <c r="B15" s="650" t="s">
        <v>182</v>
      </c>
      <c r="C15" s="267" t="s">
        <v>6</v>
      </c>
      <c r="D15" s="273" t="s">
        <v>183</v>
      </c>
      <c r="E15" s="86" t="s">
        <v>180</v>
      </c>
      <c r="F15" s="265" t="s">
        <v>181</v>
      </c>
      <c r="G15" s="265">
        <v>1</v>
      </c>
      <c r="H15" s="274" t="s">
        <v>159</v>
      </c>
      <c r="I15" s="265" t="s">
        <v>160</v>
      </c>
      <c r="J15" s="112">
        <v>43370</v>
      </c>
      <c r="K15" s="112"/>
      <c r="L15" s="86"/>
      <c r="M15" s="86"/>
      <c r="N15" s="68"/>
      <c r="O15" s="266"/>
    </row>
    <row r="16" spans="2:15" ht="54" customHeight="1">
      <c r="B16" s="732"/>
      <c r="C16" s="53" t="s">
        <v>184</v>
      </c>
      <c r="D16" s="58" t="s">
        <v>953</v>
      </c>
      <c r="E16" s="77" t="s">
        <v>954</v>
      </c>
      <c r="F16" s="59" t="s">
        <v>955</v>
      </c>
      <c r="G16" s="59">
        <v>1</v>
      </c>
      <c r="H16" s="54" t="s">
        <v>159</v>
      </c>
      <c r="I16" s="55" t="s">
        <v>8</v>
      </c>
      <c r="J16" s="284">
        <v>43462</v>
      </c>
      <c r="K16" s="284"/>
      <c r="L16" s="382"/>
      <c r="M16" s="452"/>
      <c r="N16" s="66"/>
      <c r="O16" s="264"/>
    </row>
    <row r="17" spans="2:15" ht="61.5" customHeight="1">
      <c r="B17" s="732"/>
      <c r="C17" s="53" t="s">
        <v>187</v>
      </c>
      <c r="D17" s="77" t="s">
        <v>188</v>
      </c>
      <c r="E17" s="77" t="s">
        <v>185</v>
      </c>
      <c r="F17" s="59" t="s">
        <v>186</v>
      </c>
      <c r="G17" s="59">
        <v>1</v>
      </c>
      <c r="H17" s="54" t="s">
        <v>159</v>
      </c>
      <c r="I17" s="55" t="s">
        <v>8</v>
      </c>
      <c r="J17" s="284">
        <v>47115</v>
      </c>
      <c r="K17" s="284"/>
      <c r="L17" s="382"/>
      <c r="M17" s="452"/>
      <c r="N17" s="66"/>
      <c r="O17" s="264"/>
    </row>
    <row r="18" spans="2:15" s="1" customFormat="1" ht="48" customHeight="1" thickBot="1">
      <c r="B18" s="733"/>
      <c r="C18" s="60" t="s">
        <v>609</v>
      </c>
      <c r="D18" s="78" t="s">
        <v>604</v>
      </c>
      <c r="E18" s="78" t="s">
        <v>189</v>
      </c>
      <c r="F18" s="62" t="s">
        <v>190</v>
      </c>
      <c r="G18" s="44">
        <v>1</v>
      </c>
      <c r="H18" s="62" t="s">
        <v>159</v>
      </c>
      <c r="I18" s="62" t="s">
        <v>8</v>
      </c>
      <c r="J18" s="67">
        <v>43481</v>
      </c>
      <c r="K18" s="67"/>
      <c r="L18" s="78"/>
      <c r="M18" s="454"/>
      <c r="N18" s="272"/>
      <c r="O18" s="92"/>
    </row>
    <row r="19" spans="11:15" ht="12.75">
      <c r="K19" s="2"/>
      <c r="L19" s="2"/>
      <c r="M19" s="461"/>
      <c r="N19" s="462"/>
      <c r="O19" s="463"/>
    </row>
    <row r="20" spans="11:15" ht="12.75">
      <c r="K20" s="2"/>
      <c r="L20" s="2"/>
      <c r="M20" s="461"/>
      <c r="N20" s="462"/>
      <c r="O20" s="463"/>
    </row>
    <row r="21" spans="11:15" ht="12.75">
      <c r="K21" s="2"/>
      <c r="L21" s="2"/>
      <c r="M21" s="461"/>
      <c r="N21" s="462"/>
      <c r="O21" s="463"/>
    </row>
  </sheetData>
  <sheetProtection/>
  <mergeCells count="5">
    <mergeCell ref="B15:B18"/>
    <mergeCell ref="B2:O2"/>
    <mergeCell ref="C3:D3"/>
    <mergeCell ref="B4:B6"/>
    <mergeCell ref="B7:B13"/>
  </mergeCells>
  <hyperlinks>
    <hyperlink ref="M5" r:id="rId1" display="https://www.supersociedades.gov.co/nuestra_entidad/Control/Documents/Informe_Consolidado_rendicion_de_cuentas.pdf"/>
    <hyperlink ref="M7" r:id="rId2" display="https://www.supersociedades.gov.co/nuestra_entidad/Control/Lists/encuesta_seleccion_temas_rendicion_2018/NewForm.aspx"/>
  </hyperlinks>
  <printOptions/>
  <pageMargins left="0.7" right="0.7" top="0.75" bottom="0.75" header="0.3" footer="0.3"/>
  <pageSetup orientation="landscape" paperSize="14" scale="44" r:id="rId3"/>
</worksheet>
</file>

<file path=xl/worksheets/sheet9.xml><?xml version="1.0" encoding="utf-8"?>
<worksheet xmlns="http://schemas.openxmlformats.org/spreadsheetml/2006/main" xmlns:r="http://schemas.openxmlformats.org/officeDocument/2006/relationships">
  <dimension ref="B2:O12"/>
  <sheetViews>
    <sheetView showGridLines="0" zoomScale="80" zoomScaleNormal="80" zoomScalePageLayoutView="0" workbookViewId="0" topLeftCell="A1">
      <pane xSplit="6" ySplit="2" topLeftCell="G4" activePane="bottomRight" state="frozen"/>
      <selection pane="topLeft" activeCell="A1" sqref="A1"/>
      <selection pane="topRight" activeCell="G1" sqref="G1"/>
      <selection pane="bottomLeft" activeCell="A3" sqref="A3"/>
      <selection pane="bottomRight" activeCell="C4" sqref="C4"/>
    </sheetView>
  </sheetViews>
  <sheetFormatPr defaultColWidth="11.421875" defaultRowHeight="12.75"/>
  <cols>
    <col min="1" max="1" width="0.85546875" style="0" customWidth="1"/>
    <col min="2" max="2" width="20.140625" style="0" customWidth="1"/>
    <col min="3" max="3" width="5.28125" style="0" customWidth="1"/>
    <col min="4" max="4" width="39.8515625" style="0" customWidth="1"/>
    <col min="5" max="5" width="32.421875" style="0" customWidth="1"/>
    <col min="6" max="6" width="17.28125" style="0" customWidth="1"/>
    <col min="7" max="7" width="9.8515625" style="0" customWidth="1"/>
    <col min="8" max="8" width="15.140625" style="0" customWidth="1"/>
    <col min="9" max="9" width="21.421875" style="0" customWidth="1"/>
    <col min="10" max="10" width="19.7109375" style="0" customWidth="1"/>
    <col min="11" max="11" width="23.421875" style="0" customWidth="1"/>
    <col min="12" max="12" width="157.00390625" style="0" customWidth="1"/>
    <col min="13" max="13" width="58.57421875" style="0" customWidth="1"/>
    <col min="14" max="14" width="15.8515625" style="0" customWidth="1"/>
    <col min="15" max="15" width="21.421875" style="0" customWidth="1"/>
  </cols>
  <sheetData>
    <row r="1" ht="13.5" thickBot="1"/>
    <row r="2" spans="2:15" ht="35.25" customHeight="1">
      <c r="B2" s="106" t="s">
        <v>156</v>
      </c>
      <c r="C2" s="739" t="s">
        <v>1</v>
      </c>
      <c r="D2" s="739"/>
      <c r="E2" s="399" t="s">
        <v>155</v>
      </c>
      <c r="F2" s="399" t="s">
        <v>11</v>
      </c>
      <c r="G2" s="399" t="s">
        <v>10</v>
      </c>
      <c r="H2" s="399" t="s">
        <v>157</v>
      </c>
      <c r="I2" s="399" t="s">
        <v>0</v>
      </c>
      <c r="J2" s="399" t="s">
        <v>3</v>
      </c>
      <c r="K2" s="107" t="s">
        <v>149</v>
      </c>
      <c r="L2" s="108" t="s">
        <v>150</v>
      </c>
      <c r="M2" s="107" t="s">
        <v>151</v>
      </c>
      <c r="N2" s="107" t="s">
        <v>152</v>
      </c>
      <c r="O2" s="109" t="s">
        <v>153</v>
      </c>
    </row>
    <row r="3" spans="2:15" ht="202.5" customHeight="1">
      <c r="B3" s="639" t="s">
        <v>622</v>
      </c>
      <c r="C3" s="53" t="s">
        <v>9</v>
      </c>
      <c r="D3" s="104" t="s">
        <v>624</v>
      </c>
      <c r="E3" s="72" t="s">
        <v>809</v>
      </c>
      <c r="F3" s="72" t="s">
        <v>810</v>
      </c>
      <c r="G3" s="57">
        <v>1</v>
      </c>
      <c r="H3" s="72" t="s">
        <v>159</v>
      </c>
      <c r="I3" s="72" t="s">
        <v>811</v>
      </c>
      <c r="J3" s="70">
        <v>43462</v>
      </c>
      <c r="K3" s="70">
        <v>43343</v>
      </c>
      <c r="L3" s="382" t="s">
        <v>1182</v>
      </c>
      <c r="M3" s="510" t="s">
        <v>983</v>
      </c>
      <c r="N3" s="511">
        <v>0.5</v>
      </c>
      <c r="O3" s="277"/>
    </row>
    <row r="4" spans="2:15" ht="285" customHeight="1">
      <c r="B4" s="639"/>
      <c r="C4" s="53" t="s">
        <v>161</v>
      </c>
      <c r="D4" s="104" t="s">
        <v>812</v>
      </c>
      <c r="E4" s="72" t="s">
        <v>613</v>
      </c>
      <c r="F4" s="57" t="s">
        <v>194</v>
      </c>
      <c r="G4" s="57">
        <v>1</v>
      </c>
      <c r="H4" s="72" t="s">
        <v>159</v>
      </c>
      <c r="I4" s="72" t="s">
        <v>1169</v>
      </c>
      <c r="J4" s="70">
        <v>43462</v>
      </c>
      <c r="K4" s="512">
        <v>43343</v>
      </c>
      <c r="L4" s="382" t="s">
        <v>1236</v>
      </c>
      <c r="M4" s="93" t="s">
        <v>1197</v>
      </c>
      <c r="N4" s="105">
        <v>0.83</v>
      </c>
      <c r="O4" s="278"/>
    </row>
    <row r="5" spans="2:15" s="74" customFormat="1" ht="206.25" customHeight="1">
      <c r="B5" s="397" t="s">
        <v>195</v>
      </c>
      <c r="C5" s="53" t="s">
        <v>163</v>
      </c>
      <c r="D5" s="382" t="s">
        <v>827</v>
      </c>
      <c r="E5" s="283" t="s">
        <v>828</v>
      </c>
      <c r="F5" s="283" t="s">
        <v>813</v>
      </c>
      <c r="G5" s="283">
        <v>1</v>
      </c>
      <c r="H5" s="283" t="s">
        <v>159</v>
      </c>
      <c r="I5" s="283" t="s">
        <v>811</v>
      </c>
      <c r="J5" s="70">
        <v>43462</v>
      </c>
      <c r="K5" s="512">
        <v>43343</v>
      </c>
      <c r="L5" s="513" t="s">
        <v>1183</v>
      </c>
      <c r="M5" s="510" t="s">
        <v>983</v>
      </c>
      <c r="N5" s="511">
        <v>0.5</v>
      </c>
      <c r="O5" s="264"/>
    </row>
    <row r="6" spans="2:15" s="74" customFormat="1" ht="202.5" customHeight="1">
      <c r="B6" s="639" t="s">
        <v>197</v>
      </c>
      <c r="C6" s="53" t="s">
        <v>5</v>
      </c>
      <c r="D6" s="104" t="s">
        <v>814</v>
      </c>
      <c r="E6" s="283" t="s">
        <v>815</v>
      </c>
      <c r="F6" s="283" t="s">
        <v>816</v>
      </c>
      <c r="G6" s="283">
        <v>5</v>
      </c>
      <c r="H6" s="283" t="s">
        <v>159</v>
      </c>
      <c r="I6" s="72" t="s">
        <v>817</v>
      </c>
      <c r="J6" s="70">
        <v>43462</v>
      </c>
      <c r="K6" s="512">
        <v>43343</v>
      </c>
      <c r="L6" s="514" t="s">
        <v>1231</v>
      </c>
      <c r="M6" s="124" t="s">
        <v>991</v>
      </c>
      <c r="N6" s="105">
        <v>1</v>
      </c>
      <c r="O6" s="73"/>
    </row>
    <row r="7" spans="2:15" s="74" customFormat="1" ht="72.75" customHeight="1">
      <c r="B7" s="639"/>
      <c r="C7" s="53" t="s">
        <v>179</v>
      </c>
      <c r="D7" s="382" t="s">
        <v>818</v>
      </c>
      <c r="E7" s="283" t="s">
        <v>820</v>
      </c>
      <c r="F7" s="283" t="s">
        <v>819</v>
      </c>
      <c r="G7" s="283">
        <v>1</v>
      </c>
      <c r="H7" s="283" t="s">
        <v>159</v>
      </c>
      <c r="I7" s="72" t="s">
        <v>614</v>
      </c>
      <c r="J7" s="70">
        <v>43462</v>
      </c>
      <c r="K7" s="512">
        <v>43343</v>
      </c>
      <c r="L7" s="514" t="s">
        <v>992</v>
      </c>
      <c r="M7" s="124"/>
      <c r="N7" s="105"/>
      <c r="O7" s="279"/>
    </row>
    <row r="8" spans="2:15" ht="59.25" customHeight="1">
      <c r="B8" s="732" t="s">
        <v>198</v>
      </c>
      <c r="C8" s="53" t="s">
        <v>6</v>
      </c>
      <c r="D8" s="396" t="s">
        <v>850</v>
      </c>
      <c r="E8" s="283" t="s">
        <v>191</v>
      </c>
      <c r="F8" s="283" t="s">
        <v>192</v>
      </c>
      <c r="G8" s="283">
        <v>1</v>
      </c>
      <c r="H8" s="283" t="s">
        <v>159</v>
      </c>
      <c r="I8" s="283" t="s">
        <v>193</v>
      </c>
      <c r="J8" s="70">
        <v>43182</v>
      </c>
      <c r="K8" s="512">
        <v>43220</v>
      </c>
      <c r="L8" s="400" t="s">
        <v>984</v>
      </c>
      <c r="M8" s="401" t="s">
        <v>985</v>
      </c>
      <c r="N8" s="105">
        <v>1</v>
      </c>
      <c r="O8" s="264"/>
    </row>
    <row r="9" spans="2:15" ht="115.5" customHeight="1">
      <c r="B9" s="740"/>
      <c r="C9" s="53" t="s">
        <v>184</v>
      </c>
      <c r="D9" s="124" t="s">
        <v>821</v>
      </c>
      <c r="E9" s="283" t="s">
        <v>191</v>
      </c>
      <c r="F9" s="283" t="s">
        <v>192</v>
      </c>
      <c r="G9" s="283">
        <v>1</v>
      </c>
      <c r="H9" s="284" t="s">
        <v>822</v>
      </c>
      <c r="I9" s="283" t="s">
        <v>619</v>
      </c>
      <c r="J9" s="70">
        <v>43146</v>
      </c>
      <c r="K9" s="512">
        <v>43220</v>
      </c>
      <c r="L9" s="400" t="s">
        <v>986</v>
      </c>
      <c r="M9" s="401" t="s">
        <v>1073</v>
      </c>
      <c r="N9" s="105">
        <v>1</v>
      </c>
      <c r="O9" s="264"/>
    </row>
    <row r="10" spans="2:15" s="74" customFormat="1" ht="67.5" customHeight="1">
      <c r="B10" s="732" t="s">
        <v>199</v>
      </c>
      <c r="C10" s="53" t="s">
        <v>7</v>
      </c>
      <c r="D10" s="104" t="s">
        <v>836</v>
      </c>
      <c r="E10" s="72" t="s">
        <v>837</v>
      </c>
      <c r="F10" s="57" t="s">
        <v>630</v>
      </c>
      <c r="G10" s="57">
        <v>1</v>
      </c>
      <c r="H10" s="110" t="s">
        <v>159</v>
      </c>
      <c r="I10" s="72" t="s">
        <v>619</v>
      </c>
      <c r="J10" s="70">
        <v>43462</v>
      </c>
      <c r="K10" s="512">
        <v>43343</v>
      </c>
      <c r="L10" s="518" t="s">
        <v>1188</v>
      </c>
      <c r="M10" s="520" t="s">
        <v>1184</v>
      </c>
      <c r="N10" s="511">
        <v>1</v>
      </c>
      <c r="O10" s="61"/>
    </row>
    <row r="11" spans="2:15" ht="57" customHeight="1">
      <c r="B11" s="732"/>
      <c r="C11" s="53" t="s">
        <v>200</v>
      </c>
      <c r="D11" s="382" t="s">
        <v>834</v>
      </c>
      <c r="E11" s="283" t="s">
        <v>835</v>
      </c>
      <c r="F11" s="283" t="s">
        <v>630</v>
      </c>
      <c r="G11" s="283">
        <v>1</v>
      </c>
      <c r="H11" s="283" t="s">
        <v>159</v>
      </c>
      <c r="I11" s="283" t="s">
        <v>619</v>
      </c>
      <c r="J11" s="70">
        <v>43462</v>
      </c>
      <c r="K11" s="512">
        <v>43343</v>
      </c>
      <c r="L11" s="515" t="s">
        <v>1189</v>
      </c>
      <c r="M11" s="521" t="s">
        <v>1181</v>
      </c>
      <c r="N11" s="511">
        <v>1</v>
      </c>
      <c r="O11" s="278"/>
    </row>
    <row r="12" spans="2:15" s="74" customFormat="1" ht="106.5" customHeight="1" thickBot="1">
      <c r="B12" s="733"/>
      <c r="C12" s="60" t="s">
        <v>623</v>
      </c>
      <c r="D12" s="78" t="s">
        <v>852</v>
      </c>
      <c r="E12" s="62" t="s">
        <v>851</v>
      </c>
      <c r="F12" s="62" t="s">
        <v>829</v>
      </c>
      <c r="G12" s="62">
        <v>2</v>
      </c>
      <c r="H12" s="62" t="s">
        <v>159</v>
      </c>
      <c r="I12" s="62" t="s">
        <v>619</v>
      </c>
      <c r="J12" s="99">
        <v>43462</v>
      </c>
      <c r="K12" s="517">
        <v>43343</v>
      </c>
      <c r="L12" s="516" t="s">
        <v>1175</v>
      </c>
      <c r="M12" s="509" t="s">
        <v>1176</v>
      </c>
      <c r="N12" s="519">
        <v>0.5</v>
      </c>
      <c r="O12" s="280"/>
    </row>
  </sheetData>
  <sheetProtection/>
  <mergeCells count="5">
    <mergeCell ref="C2:D2"/>
    <mergeCell ref="B6:B7"/>
    <mergeCell ref="B3:B4"/>
    <mergeCell ref="B8:B9"/>
    <mergeCell ref="B10:B12"/>
  </mergeCells>
  <hyperlinks>
    <hyperlink ref="M10" r:id="rId1" display="https://www.supersociedades.gov.co/nuestra_entidad/Control/Documents/Informe_foro_interactivo_serivicos_atencion_al_ciudadano.pdf"/>
    <hyperlink ref="M11" r:id="rId2" display="https://www.supersociedades.gov.co/nuestra_entidad/Control/Paginas/Foros_y-Chat_Virtuales2018.aspx"/>
  </hyperlinks>
  <printOptions/>
  <pageMargins left="0.7" right="0.7" top="0.75" bottom="0.75" header="0.3" footer="0.3"/>
  <pageSetup horizontalDpi="600" verticalDpi="600" orientation="landscape" scale="90"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SUPERSOCIEDADES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anticorrupcción 2016</dc:title>
  <dc:subject/>
  <dc:creator>SUPERSOCIEDADES</dc:creator>
  <cp:keywords/>
  <dc:description/>
  <cp:lastModifiedBy>Aldemar Mendoza Cubillos</cp:lastModifiedBy>
  <cp:lastPrinted>2018-08-23T14:32:30Z</cp:lastPrinted>
  <dcterms:created xsi:type="dcterms:W3CDTF">2013-04-18T21:03:58Z</dcterms:created>
  <dcterms:modified xsi:type="dcterms:W3CDTF">2018-11-27T20:19:46Z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y fmtid="{D5CDD505-2E9C-101B-9397-08002B2CF9AE}" pid="4" name="IconOverlay">
    <vt:lpwstr/>
  </property>
  <property fmtid="{D5CDD505-2E9C-101B-9397-08002B2CF9AE}" pid="5" name="ContentTypeId">
    <vt:lpwstr>0x010100DAE502E0AF30B84A96E60AFD0F2E04C4</vt:lpwstr>
  </property>
  <property fmtid="{D5CDD505-2E9C-101B-9397-08002B2CF9AE}" pid="6" name="Comentarios">
    <vt:lpwstr/>
  </property>
  <property fmtid="{D5CDD505-2E9C-101B-9397-08002B2CF9AE}" pid="7" name="Fase">
    <vt:lpwstr>a. Ficha Téncnica</vt:lpwstr>
  </property>
  <property fmtid="{D5CDD505-2E9C-101B-9397-08002B2CF9AE}" pid="8" name="_dlc_DocId">
    <vt:lpwstr>SSDOCID-1875432990-61</vt:lpwstr>
  </property>
  <property fmtid="{D5CDD505-2E9C-101B-9397-08002B2CF9AE}" pid="9" name="_dlc_DocIdItemGuid">
    <vt:lpwstr>1ffc8be7-9446-4e0f-b0a4-849ee21c69cd</vt:lpwstr>
  </property>
  <property fmtid="{D5CDD505-2E9C-101B-9397-08002B2CF9AE}" pid="10" name="_dlc_DocIdUrl">
    <vt:lpwstr>https://www.supersociedades.gov.co/Servicio_Ciudadano/anticorrupcion_atencion_ciudadano/_layouts/15/DocIdRedir.aspx?ID=SSDOCID-1875432990-61, SSDOCID-1875432990-61</vt:lpwstr>
  </property>
</Properties>
</file>