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Luis Espinosa\Documents\PUBLICACIONES\PLANEACION\PLAN-ESTRATEGICO-INSTITUCIONAL\"/>
    </mc:Choice>
  </mc:AlternateContent>
  <bookViews>
    <workbookView xWindow="0" yWindow="0" windowWidth="21600" windowHeight="9600"/>
  </bookViews>
  <sheets>
    <sheet name="Plan Acción Instit Supersocie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G26" i="1" l="1"/>
  <c r="G23" i="1"/>
  <c r="G22" i="1"/>
  <c r="G21" i="1"/>
  <c r="G20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<sst xmlns="http://schemas.openxmlformats.org/spreadsheetml/2006/main" count="65" uniqueCount="58">
  <si>
    <t>ENTIDAD: SUPERINTENDENCIA DE SOCIEDADES</t>
  </si>
  <si>
    <t>SECTOR: COMERCIO, INDUSTRIA Y TURISMO</t>
  </si>
  <si>
    <t>Responsable</t>
  </si>
  <si>
    <t>Proceso  de la entidad asociado</t>
  </si>
  <si>
    <t>Dimensión MIPG</t>
  </si>
  <si>
    <t>Política de gestión y desempeño institucional</t>
  </si>
  <si>
    <t xml:space="preserve">Requisitos mínimos para su implementación </t>
  </si>
  <si>
    <t>• Director de Talento Humano</t>
  </si>
  <si>
    <t>Gestión del Talento Humano</t>
  </si>
  <si>
    <t>1ª. Gestión del talento humano</t>
  </si>
  <si>
    <t>3. Gestión estratégica del talento humano</t>
  </si>
  <si>
    <t>3. Elaborar el plan de acción de la GETH</t>
  </si>
  <si>
    <t>4. Implementar el plan de acción de la GETH</t>
  </si>
  <si>
    <t>• Jefe de Oficina Asesora de Planeación</t>
  </si>
  <si>
    <t>Gestión Estratégica</t>
  </si>
  <si>
    <t>2ª. Direccionamiento estratégico y planeación</t>
  </si>
  <si>
    <t>2. Gestión presupuestal y eficiencia del gasto público</t>
  </si>
  <si>
    <t>1. Programar el presupuesto de la entidad</t>
  </si>
  <si>
    <t>• Director de Tecnología de la Información y las Comunicaciones
• Jefe Oficina Asesora de Planeación</t>
  </si>
  <si>
    <t>• Gestión de Infraestructura y Tecnologías de Información
• Gestión Integral
• Gestión Estratégica</t>
  </si>
  <si>
    <t>3ª. Gestión con valores para resultados</t>
  </si>
  <si>
    <t>11. Gobierno digital (antes GEL: TIC para la gestión y seguridad de la información)</t>
  </si>
  <si>
    <t>1. Formular una estrategia de TI (dominio MRA TI)</t>
  </si>
  <si>
    <t>2. Definir e implementar un esquema de Gobierno TI (dominio MRA TI)</t>
  </si>
  <si>
    <t>3. Definir el diseño de los servicios de información (dominio MRA TI)</t>
  </si>
  <si>
    <t>4. Gestionar los sistemas de información (dominio MRA TI)</t>
  </si>
  <si>
    <t>5. Gestionar los servicios tecnológicos (dominio MRA TI)</t>
  </si>
  <si>
    <t>6. Gestionar el uso y apropiación de las TI (dominio MRA TI)</t>
  </si>
  <si>
    <t>• Coordinador Grupo de Gestión Documental
• Director de Tecnología de la Información y las Comunicaciones
• Jefe Oficina Asesora de Planeación</t>
  </si>
  <si>
    <t>• Gestión Documental
• Gestión de Infraestructura y Tecnologías de Información
• Gestión Integral</t>
  </si>
  <si>
    <t>7. Potenciar las capacidades institucionales (políticas de racionalización administrativa)</t>
  </si>
  <si>
    <t>• Director de Tecnología de la Información y las Comunicaciones
• Grupo de Arquitectura de Negocio y del Sistema de Gestión Integral</t>
  </si>
  <si>
    <t>•  Gestión de Infraestructura y Tecnologías de Información
•  Gestión Integral</t>
  </si>
  <si>
    <t>8. Gestionar la seguridad de la información (modelo de seguridad y privacidad de la información -MSPI)</t>
  </si>
  <si>
    <t>• Gestión Estratégica</t>
  </si>
  <si>
    <t>8. Participación ciudadana en la gestión pública</t>
  </si>
  <si>
    <t>3. Construir la estrategia de Rendición de Cuentas en el Plan Anticorrupción y de Atención al Ciudadano (PAAC)</t>
  </si>
  <si>
    <t>• Coordinador Grupo de Atención al Ciudadano</t>
  </si>
  <si>
    <t>• Gestión Estratégica
• Atención al Ciudadano</t>
  </si>
  <si>
    <t>4. Ejecutar las estrategias de Participación y Rendición de Cuentas</t>
  </si>
  <si>
    <t>• Jefe de Oficina de Control Interno
• Jefe de Oficina Asesora de Planeación</t>
  </si>
  <si>
    <t>• Evaluación y Control
• Gestión Estratégica</t>
  </si>
  <si>
    <t>5. Evaluar las estrategias de Participación y Rendición de Cuentas</t>
  </si>
  <si>
    <t>• Coordinador Grupo de Atención al Ciudadano
• Jefe de Oficina Asesora de Planeación
• Coordinador Grupo de Desarrollo del Talento Humano
• Coordinador Grupo de Administración del Talento Humano
• Coordinador Grupo de Contratos
• Director Administrativo
• Director Financiero</t>
  </si>
  <si>
    <t>• Gestión Integral
• Atención al Ciudadano
• Gestión del Talento Humano
• Gestión Contractual
• Gestión Financiera y Contable</t>
  </si>
  <si>
    <t>5ª. Información y comunicación</t>
  </si>
  <si>
    <t>5. Transparencia, acceso a la información pública y lucha contra la corrupción</t>
  </si>
  <si>
    <t>1. Divulgar activamente la información pública sin que medie solicitud alguna (transparencia activa)</t>
  </si>
  <si>
    <t>Todos los líderes de los procesos de la entidad</t>
  </si>
  <si>
    <t>Todos los procesos de la entidad</t>
  </si>
  <si>
    <t>2. Brindar  respuesta a las peticiones de información (transparencia pasiva)</t>
  </si>
  <si>
    <t>3. Producir o capturar la información que se va a publicar y suministrar a los ciudadanos</t>
  </si>
  <si>
    <t>• Director de Tecnología de la Información y las Comunicaciones
• Coordinador Grupo de Atención al Ciudadano
• Coordinador Grupo de Gestión Documental</t>
  </si>
  <si>
    <t>• Gestión de Infraestructura y Tecnologías de Información
• Atención al Ciudadano
• Gestión Documental</t>
  </si>
  <si>
    <t xml:space="preserve">4. Armonizar los procesos de servicio al ciudadano, gestión documental y las TIC </t>
  </si>
  <si>
    <t>PLAN DE ACCIÓN INSTITUCIONAL 2022</t>
  </si>
  <si>
    <t>PLANES DE ACCIÓN</t>
  </si>
  <si>
    <t>ANEXOS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</si>
</sst>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hair">
        <color rgb="FF002060"/>
      </bottom>
      <diagonal/>
    </border>
    <border>
      <left style="thick">
        <color rgb="FF002060"/>
      </left>
      <right style="thick">
        <color rgb="FF002060"/>
      </right>
      <top style="hair">
        <color rgb="FF002060"/>
      </top>
      <bottom style="hair">
        <color rgb="FF002060"/>
      </bottom>
      <diagonal/>
    </border>
    <border>
      <left style="thick">
        <color rgb="FF002060"/>
      </left>
      <right style="thick">
        <color rgb="FF002060"/>
      </right>
      <top style="hair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 style="hair">
        <color rgb="FF002060"/>
      </bottom>
      <diagonal/>
    </border>
    <border>
      <left style="thick">
        <color rgb="FF002060"/>
      </left>
      <right/>
      <top style="hair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 style="hair">
        <color rgb="FF002060"/>
      </bottom>
      <diagonal/>
    </border>
    <border>
      <left style="thick">
        <color rgb="FF002060"/>
      </left>
      <right/>
      <top style="hair">
        <color rgb="FF002060"/>
      </top>
      <bottom style="hair">
        <color rgb="FF002060"/>
      </bottom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hair">
        <color rgb="FF002060"/>
      </top>
      <bottom/>
      <diagonal/>
    </border>
    <border>
      <left style="thick">
        <color rgb="FF002060"/>
      </left>
      <right/>
      <top style="hair">
        <color rgb="FF002060"/>
      </top>
      <bottom/>
      <diagonal/>
    </border>
    <border>
      <left style="thick">
        <color rgb="FF002060"/>
      </left>
      <right/>
      <top/>
      <bottom style="hair">
        <color rgb="FF002060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dotted">
        <color rgb="FF002060"/>
      </bottom>
      <diagonal/>
    </border>
    <border>
      <left style="thick">
        <color rgb="FF002060"/>
      </left>
      <right style="thick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thick">
        <color rgb="FF002060"/>
      </right>
      <top style="dotted">
        <color rgb="FF002060"/>
      </top>
      <bottom style="thick">
        <color rgb="FF00206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2" fillId="0" borderId="13" xfId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2" fillId="0" borderId="7" xfId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7" xfId="1" applyBorder="1" applyAlignment="1">
      <alignment vertical="center" wrapText="1"/>
    </xf>
    <xf numFmtId="0" fontId="2" fillId="0" borderId="18" xfId="1" applyFill="1" applyBorder="1" applyAlignment="1">
      <alignment vertical="center" wrapText="1"/>
    </xf>
    <xf numFmtId="0" fontId="2" fillId="0" borderId="19" xfId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7" xfId="1" applyFill="1" applyBorder="1" applyAlignment="1">
      <alignment vertical="center" wrapText="1"/>
    </xf>
    <xf numFmtId="0" fontId="2" fillId="0" borderId="7" xfId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1" xfId="1" applyFill="1" applyBorder="1" applyAlignment="1">
      <alignment vertical="center" wrapText="1"/>
    </xf>
    <xf numFmtId="0" fontId="2" fillId="0" borderId="6" xfId="1" applyFill="1" applyBorder="1" applyAlignment="1">
      <alignment vertical="center" wrapText="1"/>
    </xf>
    <xf numFmtId="0" fontId="2" fillId="0" borderId="7" xfId="1" applyFill="1" applyBorder="1" applyAlignment="1">
      <alignment vertical="center" wrapText="1"/>
    </xf>
    <xf numFmtId="0" fontId="2" fillId="0" borderId="1" xfId="1" applyFill="1" applyBorder="1" applyAlignment="1">
      <alignment horizontal="left" vertical="center" wrapText="1"/>
    </xf>
    <xf numFmtId="0" fontId="2" fillId="0" borderId="6" xfId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4">
    <cellStyle name="Hipervínculo" xfId="1" builtinId="8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1962150</xdr:colOff>
      <xdr:row>1</xdr:row>
      <xdr:rowOff>123825</xdr:rowOff>
    </xdr:from>
    <xdr:to>
      <xdr:col>2</xdr:col>
      <xdr:colOff>923925</xdr:colOff>
      <xdr:row>3</xdr:row>
      <xdr:rowOff>276225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23850"/>
          <a:ext cx="9620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H30"/>
  <sheetViews>
    <sheetView showGridLines="0" tabSelected="1" zoomScale="85" zoomScaleNormal="85" workbookViewId="0"/>
  </sheetViews>
  <sheetFormatPr baseColWidth="10" defaultColWidth="7.7109375" defaultRowHeight="15.75" x14ac:dyDescent="0.25"/>
  <cols>
    <col min="1" max="1" width="1.42578125" style="2" customWidth="1"/>
    <col min="2" max="2" width="30" style="2" customWidth="1"/>
    <col min="3" max="3" width="23.140625" style="1" customWidth="1"/>
    <col min="4" max="4" width="25" style="1" customWidth="1"/>
    <col min="5" max="5" width="29.42578125" style="1" customWidth="1"/>
    <col min="6" max="6" width="31.5703125" style="2" customWidth="1"/>
    <col min="7" max="7" width="43.140625" style="2" customWidth="1"/>
    <col min="8" max="8" width="41.85546875" style="2" customWidth="1"/>
    <col min="9" max="16384" width="7.7109375" style="2"/>
  </cols>
  <sheetData>
    <row r="2" spans="2:8" ht="36.950000000000003" customHeight="1" x14ac:dyDescent="0.25">
      <c r="B2" s="52"/>
      <c r="C2" s="51" t="s">
        <v>55</v>
      </c>
      <c r="D2" s="51"/>
      <c r="E2" s="51"/>
      <c r="F2" s="51"/>
      <c r="G2" s="51"/>
      <c r="H2" s="51"/>
    </row>
    <row r="3" spans="2:8" ht="36.950000000000003" customHeight="1" x14ac:dyDescent="0.25">
      <c r="B3" s="52"/>
      <c r="C3" s="51" t="s">
        <v>0</v>
      </c>
      <c r="D3" s="51"/>
      <c r="E3" s="51"/>
      <c r="F3" s="51"/>
      <c r="G3" s="51"/>
      <c r="H3" s="51"/>
    </row>
    <row r="4" spans="2:8" ht="36.950000000000003" customHeight="1" x14ac:dyDescent="0.25">
      <c r="B4" s="52"/>
      <c r="C4" s="51" t="s">
        <v>1</v>
      </c>
      <c r="D4" s="51"/>
      <c r="E4" s="51"/>
      <c r="F4" s="51"/>
      <c r="G4" s="51"/>
      <c r="H4" s="51"/>
    </row>
    <row r="5" spans="2:8" ht="16.5" thickBot="1" x14ac:dyDescent="0.3"/>
    <row r="6" spans="2:8" s="3" customFormat="1" ht="39" customHeight="1" thickTop="1" thickBot="1" x14ac:dyDescent="0.3">
      <c r="B6" s="5" t="s">
        <v>2</v>
      </c>
      <c r="C6" s="10" t="s">
        <v>3</v>
      </c>
      <c r="D6" s="10" t="s">
        <v>4</v>
      </c>
      <c r="E6" s="26" t="s">
        <v>5</v>
      </c>
      <c r="F6" s="25" t="s">
        <v>6</v>
      </c>
      <c r="G6" s="27" t="s">
        <v>56</v>
      </c>
      <c r="H6" s="27" t="s">
        <v>57</v>
      </c>
    </row>
    <row r="7" spans="2:8" s="4" customFormat="1" ht="38.1" customHeight="1" thickTop="1" x14ac:dyDescent="0.25">
      <c r="B7" s="45" t="s">
        <v>7</v>
      </c>
      <c r="C7" s="45" t="s">
        <v>8</v>
      </c>
      <c r="D7" s="45" t="s">
        <v>9</v>
      </c>
      <c r="E7" s="31" t="s">
        <v>10</v>
      </c>
      <c r="F7" s="31" t="s">
        <v>11</v>
      </c>
      <c r="G7" s="28" t="str">
        <f>HYPERLINK("https://www.supersociedades.gov.co/documents/107391/4461870/05.PlanEstrategicoTH_2022.pdf/f8af2b1b-d0df-7933-964f-3f1ff98cb120?t=1671477467984","5. Plan Estratégico de Talento Humano")</f>
        <v>5. Plan Estratégico de Talento Humano</v>
      </c>
      <c r="H7" s="21" t="str">
        <f>HYPERLINK("https://www.supersociedades.gov.co/documents/107391/5640034/Anexo+Plan+Estrategico.xlsx/2af87851-a337-10c8-2029-25cd3e585a73?t=1674597019112","Anexo Plan Estratégico de Talento Humano")</f>
        <v>Anexo Plan Estratégico de Talento Humano</v>
      </c>
    </row>
    <row r="8" spans="2:8" s="4" customFormat="1" ht="38.1" customHeight="1" x14ac:dyDescent="0.25">
      <c r="B8" s="47"/>
      <c r="C8" s="47"/>
      <c r="D8" s="47"/>
      <c r="E8" s="48" t="s">
        <v>10</v>
      </c>
      <c r="F8" s="48" t="s">
        <v>12</v>
      </c>
      <c r="G8" s="29" t="str">
        <f>HYPERLINK("https://www.supersociedades.gov.co/documents/107391/4461870/03.PlanAnualVacantes_2022.pdf/fd179561-9087-908f-aa43-dc491e2ddcc3?t=1671477576607","3. Plan Anual de Vacantes")</f>
        <v>3. Plan Anual de Vacantes</v>
      </c>
      <c r="H8" s="11" t="str">
        <f>HYPERLINK("https://www.supersociedades.gov.co/documents/107391/5640034/Anexo+Plan+Anual+de+Vacantes.xlsx/9a061e43-5a24-a4b1-03d5-637038fe7a39?t=1674597009218","Anexo Plan Anual de Vacantes")</f>
        <v>Anexo Plan Anual de Vacantes</v>
      </c>
    </row>
    <row r="9" spans="2:8" s="4" customFormat="1" ht="38.1" customHeight="1" x14ac:dyDescent="0.25">
      <c r="B9" s="47"/>
      <c r="C9" s="47"/>
      <c r="D9" s="47"/>
      <c r="E9" s="47"/>
      <c r="F9" s="47"/>
      <c r="G9" s="29" t="str">
        <f>HYPERLINK("https://www.supersociedades.gov.co/documents/107391/4461870/04.PlanPrevisionRecursosHumanos_2022.pdf/297d6565-349c-f98f-33f6-597c1116533b?t=1671477663637","4. Plan de Previsión de Recursos Humanos")</f>
        <v>4. Plan de Previsión de Recursos Humanos</v>
      </c>
      <c r="H9" s="11" t="str">
        <f>HYPERLINK("https://www.supersociedades.gov.co/documents/107391/5640034/Anexo+Plan+de+Prevision+de+Recursos+Humanos.xlsx/2c0be016-8d7f-36d6-bfc0-ce9d2d416b29?t=1674597013275","Anexo Plan de Previsión de Recursos Humanos")</f>
        <v>Anexo Plan de Previsión de Recursos Humanos</v>
      </c>
    </row>
    <row r="10" spans="2:8" s="4" customFormat="1" ht="38.1" customHeight="1" x14ac:dyDescent="0.25">
      <c r="B10" s="47"/>
      <c r="C10" s="47"/>
      <c r="D10" s="47"/>
      <c r="E10" s="47"/>
      <c r="F10" s="47"/>
      <c r="G10" s="29" t="str">
        <f>HYPERLINK("https://www.supersociedades.gov.co/documents/107391/4461870/06.PlanInstitucionalCapacitacion_2022.pdf/c2d78fa3-db32-af96-5bf2-fb55834c6da3?t=1671477849427","6. Plan Institucional de Capacitación")</f>
        <v>6. Plan Institucional de Capacitación</v>
      </c>
      <c r="H10" s="11" t="str">
        <f>HYPERLINK("https://www.supersociedades.gov.co/documents/107391/5640034/Anexo+Plan+de+Trabajo+PIC.xlsx/32abd271-4587-5ea2-12ae-0f510d2ea812?t=1674597015306","Anexo Plan Institucional de Capacitación")</f>
        <v>Anexo Plan Institucional de Capacitación</v>
      </c>
    </row>
    <row r="11" spans="2:8" s="4" customFormat="1" ht="38.1" customHeight="1" x14ac:dyDescent="0.25">
      <c r="B11" s="47"/>
      <c r="C11" s="47"/>
      <c r="D11" s="47"/>
      <c r="E11" s="47"/>
      <c r="F11" s="47"/>
      <c r="G11" s="29" t="str">
        <f>HYPERLINK("https://www.supersociedades.gov.co/documents/107391/4461870/07.PlanBienestareIncentivosInstitucionales_2022.pdf/08ccf926-82f3-be82-e6b6-fb7df2ef9d34?t=1671477927604","7. Plan de Incentivos Institucionales")</f>
        <v>7. Plan de Incentivos Institucionales</v>
      </c>
      <c r="H11" s="19" t="str">
        <f>HYPERLINK("https://www.supersociedades.gov.co/documents/107391/5640034/Anexo+Plan+de+Bienestar.xlsx/541ae550-8815-aa9a-e8a9-a73578179edb?t=1674597010796","Anexo Plan de Incentivos Institucionales")</f>
        <v>Anexo Plan de Incentivos Institucionales</v>
      </c>
    </row>
    <row r="12" spans="2:8" s="4" customFormat="1" ht="38.1" customHeight="1" thickBot="1" x14ac:dyDescent="0.3">
      <c r="B12" s="46"/>
      <c r="C12" s="46"/>
      <c r="D12" s="46"/>
      <c r="E12" s="46"/>
      <c r="F12" s="46"/>
      <c r="G12" s="30" t="str">
        <f>HYPERLINK("https://www.supersociedades.gov.co/documents/107391/4461870/08.PlanTrabajoSST_2022.pdf/cc320823-8a67-e864-e14e-1e3c9768ad26?t=1671478039546","8. Plan de Trabajo Anual de Seguridad y Salud en el Trabajo")</f>
        <v>8. Plan de Trabajo Anual de Seguridad y Salud en el Trabajo</v>
      </c>
      <c r="H12" s="36" t="str">
        <f>HYPERLINK("https://www.supersociedades.gov.co/documents/107391/5640034/Anexo+Plan+de+Trabajo+SG-SST.xlsx/c54c89a4-bc8b-f9e6-6620-6bb2ea0a4bc3?t=1674597017347","Anexo Plan de Trabajo Anual de Seguridad y Salud en el Trabajo")</f>
        <v>Anexo Plan de Trabajo Anual de Seguridad y Salud en el Trabajo</v>
      </c>
    </row>
    <row r="13" spans="2:8" s="4" customFormat="1" ht="82.5" customHeight="1" thickTop="1" thickBot="1" x14ac:dyDescent="0.3">
      <c r="B13" s="6" t="s">
        <v>13</v>
      </c>
      <c r="C13" s="6" t="s">
        <v>14</v>
      </c>
      <c r="D13" s="6" t="s">
        <v>15</v>
      </c>
      <c r="E13" s="35" t="s">
        <v>16</v>
      </c>
      <c r="F13" s="20" t="s">
        <v>17</v>
      </c>
      <c r="G13" s="22" t="str">
        <f>HYPERLINK("https://www.supersociedades.gov.co/documents/107391/4093874/AdquisicionesPAA-diciembre+1+del+2022.xlsx/6b13d632-df52-3e9b-2314-7bb5cedf807c?t=1671048057484","2. Plan Anual de Adquisiciones")</f>
        <v>2. Plan Anual de Adquisiciones</v>
      </c>
      <c r="H13" s="22"/>
    </row>
    <row r="14" spans="2:8" s="4" customFormat="1" ht="38.25" customHeight="1" thickTop="1" thickBot="1" x14ac:dyDescent="0.3">
      <c r="B14" s="53" t="s">
        <v>18</v>
      </c>
      <c r="C14" s="45" t="s">
        <v>19</v>
      </c>
      <c r="D14" s="45" t="s">
        <v>20</v>
      </c>
      <c r="E14" s="45" t="s">
        <v>21</v>
      </c>
      <c r="F14" s="18" t="s">
        <v>22</v>
      </c>
      <c r="G14" s="37" t="str">
        <f>HYPERLINK("https://www.supersociedades.gov.co/documents/107391/912122/10_PETI_2019_a_2022.ppt/d07bc334-d4bd-6baf-f08e-635c463aace4?t=1662516233765","10. Plan Estratégico de Tecnología de la Información y comunicaciones")</f>
        <v>10. Plan Estratégico de Tecnología de la Información y comunicaciones</v>
      </c>
      <c r="H14" s="43"/>
    </row>
    <row r="15" spans="2:8" s="4" customFormat="1" ht="21" customHeight="1" thickTop="1" thickBot="1" x14ac:dyDescent="0.3">
      <c r="B15" s="39"/>
      <c r="C15" s="47"/>
      <c r="D15" s="47"/>
      <c r="E15" s="47"/>
      <c r="F15" s="13" t="s">
        <v>23</v>
      </c>
      <c r="G15" s="38"/>
      <c r="H15" s="44"/>
    </row>
    <row r="16" spans="2:8" s="4" customFormat="1" ht="21" customHeight="1" thickTop="1" thickBot="1" x14ac:dyDescent="0.3">
      <c r="B16" s="39"/>
      <c r="C16" s="47"/>
      <c r="D16" s="47"/>
      <c r="E16" s="47"/>
      <c r="F16" s="14" t="s">
        <v>24</v>
      </c>
      <c r="G16" s="38"/>
      <c r="H16" s="44"/>
    </row>
    <row r="17" spans="2:8" s="4" customFormat="1" ht="42.75" customHeight="1" thickTop="1" thickBot="1" x14ac:dyDescent="0.3">
      <c r="B17" s="39"/>
      <c r="C17" s="47"/>
      <c r="D17" s="47"/>
      <c r="E17" s="47"/>
      <c r="F17" s="13" t="s">
        <v>25</v>
      </c>
      <c r="G17" s="38"/>
      <c r="H17" s="44"/>
    </row>
    <row r="18" spans="2:8" s="4" customFormat="1" ht="45" customHeight="1" thickTop="1" thickBot="1" x14ac:dyDescent="0.3">
      <c r="B18" s="39"/>
      <c r="C18" s="47"/>
      <c r="D18" s="47"/>
      <c r="E18" s="47"/>
      <c r="F18" s="13" t="s">
        <v>26</v>
      </c>
      <c r="G18" s="38"/>
      <c r="H18" s="44"/>
    </row>
    <row r="19" spans="2:8" s="4" customFormat="1" ht="60" customHeight="1" thickTop="1" thickBot="1" x14ac:dyDescent="0.3">
      <c r="B19" s="54"/>
      <c r="C19" s="46"/>
      <c r="D19" s="46"/>
      <c r="E19" s="46"/>
      <c r="F19" s="17" t="s">
        <v>27</v>
      </c>
      <c r="G19" s="38"/>
      <c r="H19" s="37"/>
    </row>
    <row r="20" spans="2:8" s="4" customFormat="1" ht="122.25" customHeight="1" thickTop="1" thickBot="1" x14ac:dyDescent="0.3">
      <c r="B20" s="6" t="s">
        <v>28</v>
      </c>
      <c r="C20" s="35" t="s">
        <v>29</v>
      </c>
      <c r="D20" s="35" t="s">
        <v>20</v>
      </c>
      <c r="E20" s="35" t="s">
        <v>21</v>
      </c>
      <c r="F20" s="16" t="s">
        <v>30</v>
      </c>
      <c r="G20" s="34" t="str">
        <f>HYPERLINK("https://www.supersociedades.gov.co/documents/107391/2858787/PINAR-2022.pdf/843a6906-09ed-b82a-a9c3-d36991dc57e7?t=1666190884408","1. Plan Institucional de Archivos de la Entidad - PINAR")</f>
        <v>1. Plan Institucional de Archivos de la Entidad - PINAR</v>
      </c>
      <c r="H20" s="34"/>
    </row>
    <row r="21" spans="2:8" s="4" customFormat="1" ht="52.5" customHeight="1" thickTop="1" x14ac:dyDescent="0.25">
      <c r="B21" s="53" t="s">
        <v>31</v>
      </c>
      <c r="C21" s="45" t="s">
        <v>32</v>
      </c>
      <c r="D21" s="45" t="s">
        <v>20</v>
      </c>
      <c r="E21" s="45" t="s">
        <v>21</v>
      </c>
      <c r="F21" s="45" t="s">
        <v>33</v>
      </c>
      <c r="G21" s="23" t="str">
        <f>HYPERLINK("https://www.supersociedades.gov.co/documents/107391/4461870/12_PlanSPI_2022.xlsx/9935f5d3-9710-8502-7ed1-9ed4a053b1fd?t=1671478240331","12. Plan de Seguridad y Privacidad de la Información")</f>
        <v>12. Plan de Seguridad y Privacidad de la Información</v>
      </c>
      <c r="H21" s="23"/>
    </row>
    <row r="22" spans="2:8" s="4" customFormat="1" ht="52.5" customHeight="1" thickBot="1" x14ac:dyDescent="0.3">
      <c r="B22" s="54"/>
      <c r="C22" s="46"/>
      <c r="D22" s="46"/>
      <c r="E22" s="46"/>
      <c r="F22" s="46"/>
      <c r="G22" s="24" t="str">
        <f>HYPERLINK("https://www.supersociedades.gov.co/documents/107391/4461870/11.PlanTratamientoRiesgos_SPI_2022.pdf/14865c4b-690a-2454-2064-d4e6093b0cf2?t=1671478345848","11. Plan de Tratamiento de Riesgos de Seguridad y Privacidad de la Información")</f>
        <v>11. Plan de Tratamiento de Riesgos de Seguridad y Privacidad de la Información</v>
      </c>
      <c r="H22" s="24"/>
    </row>
    <row r="23" spans="2:8" s="4" customFormat="1" ht="75" customHeight="1" thickTop="1" thickBot="1" x14ac:dyDescent="0.3">
      <c r="B23" s="7" t="s">
        <v>13</v>
      </c>
      <c r="C23" s="31" t="s">
        <v>34</v>
      </c>
      <c r="D23" s="45" t="s">
        <v>20</v>
      </c>
      <c r="E23" s="45" t="s">
        <v>35</v>
      </c>
      <c r="F23" s="18" t="s">
        <v>36</v>
      </c>
      <c r="G23" s="50" t="str">
        <f>HYPERLINK("https://www.supersociedades.gov.co/documents/107391/2581745/1.2-Plan-Anticorrupcion-y-atencion-al-ciudadano-2022-version-1.0.xls/125be5e1-717e-1023-0f49-48a0f09dca21?t=1666969055495","9. Plan Anticorrupción y de Atención al Ciudadano")</f>
        <v>9. Plan Anticorrupción y de Atención al Ciudadano</v>
      </c>
      <c r="H23" s="40"/>
    </row>
    <row r="24" spans="2:8" s="4" customFormat="1" ht="50.25" customHeight="1" thickTop="1" thickBot="1" x14ac:dyDescent="0.3">
      <c r="B24" s="8" t="s">
        <v>37</v>
      </c>
      <c r="C24" s="33" t="s">
        <v>38</v>
      </c>
      <c r="D24" s="47"/>
      <c r="E24" s="47"/>
      <c r="F24" s="13" t="s">
        <v>39</v>
      </c>
      <c r="G24" s="50"/>
      <c r="H24" s="41"/>
    </row>
    <row r="25" spans="2:8" s="4" customFormat="1" ht="63.75" customHeight="1" thickTop="1" thickBot="1" x14ac:dyDescent="0.3">
      <c r="B25" s="9" t="s">
        <v>40</v>
      </c>
      <c r="C25" s="32" t="s">
        <v>41</v>
      </c>
      <c r="D25" s="46"/>
      <c r="E25" s="46"/>
      <c r="F25" s="15" t="s">
        <v>42</v>
      </c>
      <c r="G25" s="50"/>
      <c r="H25" s="42"/>
    </row>
    <row r="26" spans="2:8" s="4" customFormat="1" ht="214.5" customHeight="1" thickTop="1" thickBot="1" x14ac:dyDescent="0.3">
      <c r="B26" s="7" t="s">
        <v>43</v>
      </c>
      <c r="C26" s="31" t="s">
        <v>44</v>
      </c>
      <c r="D26" s="45" t="s">
        <v>45</v>
      </c>
      <c r="E26" s="45" t="s">
        <v>46</v>
      </c>
      <c r="F26" s="12" t="s">
        <v>47</v>
      </c>
      <c r="G26" s="38" t="str">
        <f>HYPERLINK("https://www.supersociedades.gov.co/documents/107391/2581745/1.2-Plan-Anticorrupcion-y-atencion-al-ciudadano-2022-version-1.0.xls/125be5e1-717e-1023-0f49-48a0f09dca21?t=1666969055495","9. Plan Anticorrupción y de Atención al Ciudadano")</f>
        <v>9. Plan Anticorrupción y de Atención al Ciudadano</v>
      </c>
      <c r="H26" s="43"/>
    </row>
    <row r="27" spans="2:8" s="4" customFormat="1" ht="21" customHeight="1" thickTop="1" thickBot="1" x14ac:dyDescent="0.3">
      <c r="B27" s="39" t="s">
        <v>48</v>
      </c>
      <c r="C27" s="48" t="s">
        <v>49</v>
      </c>
      <c r="D27" s="47"/>
      <c r="E27" s="47"/>
      <c r="F27" s="13" t="s">
        <v>50</v>
      </c>
      <c r="G27" s="38"/>
      <c r="H27" s="44"/>
    </row>
    <row r="28" spans="2:8" s="4" customFormat="1" ht="21" customHeight="1" thickTop="1" thickBot="1" x14ac:dyDescent="0.3">
      <c r="B28" s="39"/>
      <c r="C28" s="49"/>
      <c r="D28" s="47"/>
      <c r="E28" s="47"/>
      <c r="F28" s="13" t="s">
        <v>51</v>
      </c>
      <c r="G28" s="38"/>
      <c r="H28" s="44"/>
    </row>
    <row r="29" spans="2:8" s="4" customFormat="1" ht="159.75" customHeight="1" thickTop="1" thickBot="1" x14ac:dyDescent="0.3">
      <c r="B29" s="9" t="s">
        <v>52</v>
      </c>
      <c r="C29" s="32" t="s">
        <v>53</v>
      </c>
      <c r="D29" s="46"/>
      <c r="E29" s="46"/>
      <c r="F29" s="15" t="s">
        <v>54</v>
      </c>
      <c r="G29" s="38"/>
      <c r="H29" s="37"/>
    </row>
    <row r="30" spans="2:8" ht="16.5" thickTop="1" x14ac:dyDescent="0.25"/>
  </sheetData>
  <mergeCells count="30">
    <mergeCell ref="C2:H2"/>
    <mergeCell ref="C3:H3"/>
    <mergeCell ref="B2:B4"/>
    <mergeCell ref="B21:B22"/>
    <mergeCell ref="B14:B19"/>
    <mergeCell ref="C4:H4"/>
    <mergeCell ref="F8:F12"/>
    <mergeCell ref="H14:H19"/>
    <mergeCell ref="B7:B12"/>
    <mergeCell ref="E8:E12"/>
    <mergeCell ref="D7:D12"/>
    <mergeCell ref="C7:C12"/>
    <mergeCell ref="C14:C19"/>
    <mergeCell ref="D14:D19"/>
    <mergeCell ref="E14:E19"/>
    <mergeCell ref="G14:G19"/>
    <mergeCell ref="B27:B28"/>
    <mergeCell ref="H23:H25"/>
    <mergeCell ref="H26:H29"/>
    <mergeCell ref="F21:F22"/>
    <mergeCell ref="D23:D25"/>
    <mergeCell ref="E23:E25"/>
    <mergeCell ref="E26:E29"/>
    <mergeCell ref="D26:D29"/>
    <mergeCell ref="C27:C28"/>
    <mergeCell ref="E21:E22"/>
    <mergeCell ref="D21:D22"/>
    <mergeCell ref="C21:C22"/>
    <mergeCell ref="G23:G25"/>
    <mergeCell ref="G26:G29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Instit Supersocied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Acción Institucional Supersociedades 2022</dc:title>
  <dc:subject/>
  <dc:creator>Nini Johanna Rodríguez Álvarez</dc:creator>
  <cp:keywords>Nini Johanna Rodríguez Álvarez</cp:keywords>
  <dc:description/>
  <cp:lastModifiedBy>Luis Oliverio Espinosa Ruiz</cp:lastModifiedBy>
  <cp:revision/>
  <dcterms:created xsi:type="dcterms:W3CDTF">2018-07-04T13:36:03Z</dcterms:created>
  <dcterms:modified xsi:type="dcterms:W3CDTF">2023-01-30T16:56:23Z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20230130115620698</vt:lpwstr>
  </property>
</Properties>
</file>