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http://intranet/DSS/OAP/DOCS/Documentos/Año_2021/01_Proyectos_Estrategicos/Despacho/"/>
    </mc:Choice>
  </mc:AlternateContent>
  <bookViews>
    <workbookView xWindow="5175" yWindow="1440" windowWidth="22125" windowHeight="14085" tabRatio="776" firstSheet="6" activeTab="10"/>
  </bookViews>
  <sheets>
    <sheet name="Proyecto" sheetId="10" r:id="rId1"/>
    <sheet name="Justificación - Objetivo" sheetId="2" r:id="rId2"/>
    <sheet name="Indicadores" sheetId="3" r:id="rId3"/>
    <sheet name="Recursos Financieros" sheetId="12"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Actividades" sheetId="11" r:id="rId11"/>
    <sheet name="Riesgos" sheetId="9" r:id="rId12"/>
    <sheet name="No tocar" sheetId="15" state="hidden" r:id="rId13"/>
  </sheets>
  <externalReferences>
    <externalReference r:id="rId14"/>
  </externalReferences>
  <definedNames>
    <definedName name="_xlnm._FilterDatabase" localSheetId="10" hidden="1">'EDT- Actividades'!$C$9:$HX$15</definedName>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3">#REF!</definedName>
    <definedName name="Activos" localSheetId="4">#REF!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3">#REF!</definedName>
    <definedName name="ActivosP1" localSheetId="4">#REF!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3">#REF!</definedName>
    <definedName name="ActivosP10" localSheetId="4">#REF!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3">#REF!</definedName>
    <definedName name="ActivosP11" localSheetId="4">#REF!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3">#REF!</definedName>
    <definedName name="Activosp11000" localSheetId="4">#REF!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3">#REF!</definedName>
    <definedName name="ActivosP12" localSheetId="4">#REF!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3">#REF!</definedName>
    <definedName name="ActivosP2" localSheetId="4">#REF!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3">#REF!</definedName>
    <definedName name="ActivosP3" localSheetId="4">#REF!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3">#REF!</definedName>
    <definedName name="ActivosP4" localSheetId="4">#REF!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3">#REF!</definedName>
    <definedName name="ActivosP5" localSheetId="4">#REF!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3">#REF!</definedName>
    <definedName name="ActivosP6" localSheetId="4">#REF!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3">#REF!</definedName>
    <definedName name="ActivosP7" localSheetId="4">#REF!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3">#REF!</definedName>
    <definedName name="ActivosP8" localSheetId="4">#REF!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3">#REF!</definedName>
    <definedName name="ActivosP9" localSheetId="4">#REF!</definedName>
    <definedName name="ActivosP9" localSheetId="11">#REF!</definedName>
    <definedName name="ActivosP9">#REF!</definedName>
    <definedName name="_xlnm.Print_Area" localSheetId="2">Indicadores!$B$2:$I$13</definedName>
    <definedName name="_xlnm.Print_Area" localSheetId="6">Interesados!$B$2:$H$22</definedName>
    <definedName name="_xlnm.Print_Area" localSheetId="7">'Plan de comunicaciones'!$B$2:$H$21</definedName>
    <definedName name="_xlnm.Print_Area" localSheetId="4">'Recursos Humanos'!$B$2:$G$14</definedName>
    <definedName name="_xlnm.Print_Area" localSheetId="8">Requerimientos!$B$2:$H$12</definedName>
    <definedName name="_xlnm.Print_Area" localSheetId="11">Riesgos!$B$2:$P$16</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3">#REF!</definedName>
    <definedName name="Consulta__L" localSheetId="4">#REF!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3">#REF!</definedName>
    <definedName name="gloria" localSheetId="4">#REF!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3">#REF!</definedName>
    <definedName name="pl" localSheetId="4">#REF!</definedName>
    <definedName name="pl" localSheetId="11">#REF!</definedName>
    <definedName name="pl">#REF!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2" l="1"/>
  <c r="J11" i="11" l="1"/>
  <c r="J12" i="11"/>
  <c r="J10" i="11"/>
  <c r="F13" i="11" l="1"/>
  <c r="L2" i="11" l="1"/>
  <c r="L3" i="11"/>
  <c r="L4" i="11"/>
  <c r="D7" i="11"/>
  <c r="M13" i="11"/>
  <c r="M4" i="9" l="1"/>
  <c r="M3" i="9"/>
  <c r="M2" i="9"/>
  <c r="M4" i="8"/>
  <c r="M3" i="8"/>
  <c r="M2" i="8"/>
  <c r="G4" i="4"/>
  <c r="G3" i="4"/>
  <c r="G2" i="4"/>
  <c r="G4" i="7"/>
  <c r="G3" i="7"/>
  <c r="G2" i="7"/>
  <c r="H4" i="6"/>
  <c r="H3" i="6"/>
  <c r="H2" i="6"/>
  <c r="G4" i="12"/>
  <c r="G3" i="12"/>
  <c r="G2" i="12"/>
  <c r="G4" i="16"/>
  <c r="G3" i="16"/>
  <c r="G2" i="16"/>
  <c r="G4" i="5"/>
  <c r="G3" i="5"/>
  <c r="G2" i="5"/>
  <c r="I4" i="3"/>
  <c r="I3" i="3"/>
  <c r="I2" i="3"/>
  <c r="M4" i="2"/>
  <c r="M3" i="2"/>
  <c r="M2" i="2"/>
  <c r="C7" i="12" l="1"/>
  <c r="C7" i="5"/>
  <c r="A6" i="12"/>
  <c r="D7" i="9" l="1"/>
  <c r="C7" i="7"/>
  <c r="D7" i="8"/>
  <c r="C7" i="4"/>
  <c r="D7" i="6"/>
  <c r="D7" i="3"/>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rgb="FF000000"/>
            <rFont val="Tahoma"/>
            <family val="2"/>
          </rPr>
          <t xml:space="preserve">NÚMERO DE OBLIGACIÓN:
</t>
        </r>
        <r>
          <rPr>
            <sz val="9"/>
            <color rgb="FF000000"/>
            <rFont val="Tahoma"/>
            <family val="2"/>
          </rPr>
          <t xml:space="preserve">XXXX
</t>
        </r>
      </text>
    </comment>
    <comment ref="B16" authorId="0" shapeId="0">
      <text>
        <r>
          <rPr>
            <b/>
            <sz val="9"/>
            <color rgb="FF000000"/>
            <rFont val="Tahoma"/>
            <family val="2"/>
          </rPr>
          <t>APROPIACIÓN INICIAL:</t>
        </r>
        <r>
          <rPr>
            <sz val="9"/>
            <color rgb="FF000000"/>
            <rFont val="Tahoma"/>
            <family val="2"/>
          </rPr>
          <t xml:space="preserve">
</t>
        </r>
        <r>
          <rPr>
            <sz val="9"/>
            <color rgb="FF000000"/>
            <rFont val="Tahoma"/>
            <family val="2"/>
          </rPr>
          <t>XXX</t>
        </r>
      </text>
    </comment>
    <comment ref="B18" authorId="0" shapeId="0">
      <text>
        <r>
          <rPr>
            <b/>
            <sz val="9"/>
            <color rgb="FF000000"/>
            <rFont val="Tahoma"/>
            <family val="2"/>
          </rPr>
          <t>VALOR COMPROMETIDO:</t>
        </r>
        <r>
          <rPr>
            <sz val="9"/>
            <color rgb="FF000000"/>
            <rFont val="Tahoma"/>
            <family val="2"/>
          </rPr>
          <t xml:space="preserve">
</t>
        </r>
        <r>
          <rPr>
            <sz val="9"/>
            <color rgb="FF000000"/>
            <rFont val="Tahoma"/>
            <family val="2"/>
          </rPr>
          <t>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rgb="FF000000"/>
            <rFont val="Tahoma"/>
            <family val="2"/>
          </rPr>
          <t>CARGO:</t>
        </r>
        <r>
          <rPr>
            <sz val="9"/>
            <color rgb="FF000000"/>
            <rFont val="Tahoma"/>
            <family val="2"/>
          </rPr>
          <t xml:space="preserve">
</t>
        </r>
        <r>
          <rPr>
            <sz val="9"/>
            <color rgb="FF000000"/>
            <rFont val="Tahoma"/>
            <family val="2"/>
          </rPr>
          <t>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relazarlo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<sst xmlns="http://schemas.openxmlformats.org/spreadsheetml/2006/main" count="505" uniqueCount="280">
  <si>
    <t>SUPERINTENDENCIA DE SOCIEDADES</t>
  </si>
  <si>
    <t>Código: GC-F-015</t>
  </si>
  <si>
    <t>SISTEMA DE GESTION INTEGRADO</t>
  </si>
  <si>
    <t>Fecha: 17 de septiembre de 2014</t>
  </si>
  <si>
    <t>PROCESO: GESTION INTEGRAL</t>
  </si>
  <si>
    <t>Versión 001</t>
  </si>
  <si>
    <t>FORMATO: PLANEACION DE PROYECTOS</t>
  </si>
  <si>
    <t>Página 1 de 12</t>
  </si>
  <si>
    <t xml:space="preserve">NOMBRE DEL PROYECTO </t>
  </si>
  <si>
    <t>JUSTIFICACIÓN - OBJETIVO</t>
  </si>
  <si>
    <t>INDICADORES</t>
  </si>
  <si>
    <t>RECURSOS HUMANOS</t>
  </si>
  <si>
    <t>COMUNICACIONES INTERNAS</t>
  </si>
  <si>
    <t>RECURSOS FINANCIEROS</t>
  </si>
  <si>
    <t>INTERESADOS</t>
  </si>
  <si>
    <t>REQUERIMIENTOS</t>
  </si>
  <si>
    <t>ALCANCE</t>
  </si>
  <si>
    <t>EDT-ACTIVIDADES</t>
  </si>
  <si>
    <t>PLAN DE COMUNICACIONES</t>
  </si>
  <si>
    <t>RIESGOS - CRONOGRAMA</t>
  </si>
  <si>
    <t>Pagina 1 de 1</t>
  </si>
  <si>
    <t>Página 2 de 12</t>
  </si>
  <si>
    <t>OBJETIVO ESTRATÉGICO</t>
  </si>
  <si>
    <t>ESTRATEGIA</t>
  </si>
  <si>
    <t xml:space="preserve">Mejorar la calidad y cantidad de información disponible
</t>
  </si>
  <si>
    <t>OBJETIVO DEL PROYECTO (Generales y específicos)</t>
  </si>
  <si>
    <t>TIPO</t>
  </si>
  <si>
    <t>GENERAL</t>
  </si>
  <si>
    <t>ESPECIFICO</t>
  </si>
  <si>
    <t>Página 3 de 12</t>
  </si>
  <si>
    <t>INDICADOR</t>
  </si>
  <si>
    <t>DESCRIPCIÓN</t>
  </si>
  <si>
    <t>Cumplimiento del cronograma de actividades (Ver hoja "EDT - Actividades")</t>
  </si>
  <si>
    <t>UNIDAD DE MEDIDA</t>
  </si>
  <si>
    <t>META</t>
  </si>
  <si>
    <t>FRECUENCIA DE MEDIDA</t>
  </si>
  <si>
    <t>TENDENCIA</t>
  </si>
  <si>
    <t>FÓRMULA DEL INDICADOR</t>
  </si>
  <si>
    <t>Eficacia</t>
  </si>
  <si>
    <t>%</t>
  </si>
  <si>
    <t>Mensual</t>
  </si>
  <si>
    <t>Ascendente</t>
  </si>
  <si>
    <t>Actividades ejecutadas
___________________________
Actividades planeadas</t>
  </si>
  <si>
    <t>RESPONSABLE DE LA MEDICION</t>
  </si>
  <si>
    <t>Gerente de Proyecto</t>
  </si>
  <si>
    <t>Página 4 de 12</t>
  </si>
  <si>
    <t>NO APLICA - PRESUPUESTO DE INVERSIÓN</t>
  </si>
  <si>
    <t>PRESUPUESTO DE INVERSIÓN</t>
  </si>
  <si>
    <t>NUMERO DE CDP</t>
  </si>
  <si>
    <t>NÚMERO DE OBLIGACIÓN</t>
  </si>
  <si>
    <t>APROPIACION INICIAL</t>
  </si>
  <si>
    <t>VALOR COMPROMETIDO</t>
  </si>
  <si>
    <t>VALOR OBLIGADO</t>
  </si>
  <si>
    <t>Página 5 de 12</t>
  </si>
  <si>
    <t xml:space="preserve">RECURSOS HUMANOS  </t>
  </si>
  <si>
    <t>ROL</t>
  </si>
  <si>
    <t>NOMBRE</t>
  </si>
  <si>
    <t>RESPONSABILIDADES</t>
  </si>
  <si>
    <t>INT.-EXT.</t>
  </si>
  <si>
    <t>CAPACIDADES</t>
  </si>
  <si>
    <t>Patrocinador</t>
  </si>
  <si>
    <t>Interno</t>
  </si>
  <si>
    <t>Gerente</t>
  </si>
  <si>
    <t>Líder funcional</t>
  </si>
  <si>
    <t>Página 6 de 12</t>
  </si>
  <si>
    <t>Gestión de las comunicaciones entre los equipos de trabajo</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</si>
  <si>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</si>
  <si>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EQUIPO DE PROYECTO DE LA SUPERINTENDENCIA</t>
  </si>
  <si>
    <t>EQUIPO DE PROYECTO DEL PROVEEDOR</t>
  </si>
  <si>
    <t>mail</t>
  </si>
  <si>
    <t>teléfono</t>
  </si>
  <si>
    <t>Proveedor</t>
  </si>
  <si>
    <t>Página 7 de 12</t>
  </si>
  <si>
    <t>CARGO</t>
  </si>
  <si>
    <t>TELEFONO</t>
  </si>
  <si>
    <t>CORREO ELECTRONICO</t>
  </si>
  <si>
    <t>INTERNO - EXTERNO</t>
  </si>
  <si>
    <t>POSICION FRENTE AL PROYECTO</t>
  </si>
  <si>
    <t>A favor</t>
  </si>
  <si>
    <t>Externo</t>
  </si>
  <si>
    <t>Nubia Xiomara Sepúlveda Mendoza</t>
  </si>
  <si>
    <t>Neutral</t>
  </si>
  <si>
    <t>Página 8 de 12</t>
  </si>
  <si>
    <t>PLAN DE COMUNICACIÓN</t>
  </si>
  <si>
    <t>NOMBRE DE INTERESADO</t>
  </si>
  <si>
    <t>TIPO DE COMUNICACIÓN</t>
  </si>
  <si>
    <t>OBJETIVO</t>
  </si>
  <si>
    <t>FRECUENCIA</t>
  </si>
  <si>
    <t>RESPONSABLE</t>
  </si>
  <si>
    <t>ENTREGABLE</t>
  </si>
  <si>
    <t>Reunión</t>
  </si>
  <si>
    <t>Orientar al líder funcional y equipo cuando se desvíen por falta de información y comunicación.</t>
  </si>
  <si>
    <t>Según requerimiento</t>
  </si>
  <si>
    <t>Citación en Outlook</t>
  </si>
  <si>
    <t>Informar los cambios y decisiones que afectan la planificación del proyecto.</t>
  </si>
  <si>
    <t>Citación en Outlook
Correo electrónico</t>
  </si>
  <si>
    <t>* Orientar metodológicamente al  Gerente de Proyecto en la estructuración del plan de proyecto (las veces que se requiera ejemplo: planeación inicial y control de cambios).
* Realizar el seguimiento al desarrollo del plan de trabajo definido (ejecución de actividades y entregables).</t>
  </si>
  <si>
    <t>Página 9 de 12</t>
  </si>
  <si>
    <t>REQUERIMIENTOS DEL PROYECTO</t>
  </si>
  <si>
    <t>DESCRIPCIÓN DEL REQUERIMIENTO</t>
  </si>
  <si>
    <t>CÓDIGO REQUERIMIENTO</t>
  </si>
  <si>
    <t>NOMBRE DEL SOLICITANTE</t>
  </si>
  <si>
    <t>ALCANCE DEL PROYECTO / ENTREGABLE AFECTADO</t>
  </si>
  <si>
    <t>FECHA DE CUMPLIMIENTO</t>
  </si>
  <si>
    <t>CRITERIO DE ACEPTACIÓN</t>
  </si>
  <si>
    <t>Página 10 de 12</t>
  </si>
  <si>
    <t>DESCRIPCIÓN DEL ALCANCE</t>
  </si>
  <si>
    <t>EXCLUSIONES DEL PROYECTO</t>
  </si>
  <si>
    <t>RESTRICCIONES DEL PROYECTO</t>
  </si>
  <si>
    <t>SUPUESTOS DEL PROYECTO</t>
  </si>
  <si>
    <t>ENTREGABLES DEL PROYECTO</t>
  </si>
  <si>
    <t>CRITERIOS DE ACEPTACIÓN DEL PRODUCTO</t>
  </si>
  <si>
    <t>Página 11 de 12</t>
  </si>
  <si>
    <t>NOMBRE DEL PROYECTO :</t>
  </si>
  <si>
    <t>N°</t>
  </si>
  <si>
    <t>ACTIVIDADES</t>
  </si>
  <si>
    <t xml:space="preserve">ENTREGABLES </t>
  </si>
  <si>
    <t>METAS</t>
  </si>
  <si>
    <t>PESO DE 
LA ACTIVIDAD</t>
  </si>
  <si>
    <t>RESPONSABLES</t>
  </si>
  <si>
    <t xml:space="preserve">FECHA PROGRAMADA DE INICIO </t>
  </si>
  <si>
    <t>FECHA PROGRAMADA DE FINALIZACIÓN</t>
  </si>
  <si>
    <t>DURACIÓN DE LA ACTIVIDAD (Semanas)</t>
  </si>
  <si>
    <t>EVIDENCIA Ó AVANCES  DE LOS ENTREGABLES</t>
  </si>
  <si>
    <t>FECHA CIERRE ACTIVIDAD/FECHA SEGUIMIENTO</t>
  </si>
  <si>
    <t>PORCENTAJE DE CUMPLIMIENTO/AVANCE</t>
  </si>
  <si>
    <t>Desarrollo de Look and Feel, Servicios Web, Módulos de Interoperabilidad y Estructura y Plantillas</t>
  </si>
  <si>
    <t>Bajo</t>
  </si>
  <si>
    <t>Medio</t>
  </si>
  <si>
    <t>Alto</t>
  </si>
  <si>
    <t>Página 12 de 12</t>
  </si>
  <si>
    <t>Extremo</t>
  </si>
  <si>
    <t>GESTION DE RIESGOS DEL PROYECTO</t>
  </si>
  <si>
    <t>DESCRIPCION</t>
  </si>
  <si>
    <t>EVALUACION</t>
  </si>
  <si>
    <t>ACTIVIDADES DE MITIGACION</t>
  </si>
  <si>
    <t>RESPONSABLE DE GESTIONAR EL RIESGO</t>
  </si>
  <si>
    <t>CRONOGRAMA DE ACTIVIDADES</t>
  </si>
  <si>
    <t>Tipo de objetivo</t>
  </si>
  <si>
    <t>Tipos de indicadores</t>
  </si>
  <si>
    <t>Tendencia de indicador</t>
  </si>
  <si>
    <t>Roles</t>
  </si>
  <si>
    <t>interno - externo</t>
  </si>
  <si>
    <t>Posicion en el proyecto</t>
  </si>
  <si>
    <t>Tipo de comunicación</t>
  </si>
  <si>
    <t>NO APLICA</t>
  </si>
  <si>
    <t>Mail</t>
  </si>
  <si>
    <t>Diario</t>
  </si>
  <si>
    <t>Eficiencia</t>
  </si>
  <si>
    <t>Descendente</t>
  </si>
  <si>
    <t>Oficio</t>
  </si>
  <si>
    <t>Semanal</t>
  </si>
  <si>
    <t>Efectividad</t>
  </si>
  <si>
    <t>Lider funcional</t>
  </si>
  <si>
    <t>En contra</t>
  </si>
  <si>
    <t>Memorando</t>
  </si>
  <si>
    <t>Quincenal</t>
  </si>
  <si>
    <t>Telefónica</t>
  </si>
  <si>
    <t>Bimensual</t>
  </si>
  <si>
    <t>Electrónica</t>
  </si>
  <si>
    <t>Trimestral</t>
  </si>
  <si>
    <t>Acto administrativo</t>
  </si>
  <si>
    <t>Semestral</t>
  </si>
  <si>
    <t>Anual</t>
  </si>
  <si>
    <t>FRECUENCIA DE COMUNICACIÓN</t>
  </si>
  <si>
    <t>Por definir</t>
  </si>
  <si>
    <t>Camilo Andrés Bustos Mancera</t>
  </si>
  <si>
    <t>Javier González Pardo</t>
  </si>
  <si>
    <t>Líder Técnico</t>
  </si>
  <si>
    <t>Sujeto al alcance definido en la etapa pre-contractual (Anexo Técnico / Estudios Previos)</t>
  </si>
  <si>
    <t>Nuevo Portal Web de la Superintendencia de Sociedades</t>
  </si>
  <si>
    <t>Construir un nuevo portal web para la Superintendencia de Sociedades, que incorpore nueva plataforma técnológica, diseño moderno y
funcional (responsive), que permita ofrecer más y mejores servicios al ciudadano.</t>
  </si>
  <si>
    <t>Modernizar el proceso de gestión de contenido en la página web de la entidad.</t>
  </si>
  <si>
    <t>Mejorar las caracteristicas técnicas y funcionales que permitan optimizar las consulta de contenido en la página web.</t>
  </si>
  <si>
    <t xml:space="preserve">Valor Plan Anual Adquisiciones </t>
  </si>
  <si>
    <t>N/D</t>
  </si>
  <si>
    <t>Jeniffer Samudio González</t>
  </si>
  <si>
    <t>Responsable por el desarrollo exitoso del proyecto
Toma decisiones claves en el proyecto
Realizar gestión y ayuda en la solución imprevistos con las partes interesadas y el equipo del proyecto</t>
  </si>
  <si>
    <t>Definir los Objetivos del Proyecto
Define Plan de Trabajo
Realiza seguimiento al plan de trabajo
Coordinar equipo de proyecto
Realizar gestión sobre los recursos del proyecto 
Punto de contacto con el implementador externo y fabrica de Software
Gestiona los riesgos del proyecto
Elabora los estudios previos cuando aplique
Liderar la gestión del cambio del proyecto</t>
  </si>
  <si>
    <t>Especifica las necesidades técnicas de la solución
Participa en el diseño de la solución
Participa en las pruebas de la solución
Verifica que la dependencia usuaria aprueba la solución</t>
  </si>
  <si>
    <t>Nubia Xiomara Sepúlveda</t>
  </si>
  <si>
    <t>Anderson López</t>
  </si>
  <si>
    <t>Marisol Castiblanco</t>
  </si>
  <si>
    <t>Héctor Gerardo Guerrero García</t>
  </si>
  <si>
    <t>Director de Tecnología de la Información y las Comunicaciones</t>
  </si>
  <si>
    <t>Coordinadora del Grupo de Proyectos de Tecnología</t>
  </si>
  <si>
    <t>Coordinador Grupo de Seguridad Informática y Forense</t>
  </si>
  <si>
    <t>Marisol Castiblanco Calixto</t>
  </si>
  <si>
    <t>Coordinadora Grupo de Innovación, Desarrollo y Arquitectura de Aplicaciones</t>
  </si>
  <si>
    <t>Reinaldo Sánchez Gutiérrez</t>
  </si>
  <si>
    <t>Director Administrativo</t>
  </si>
  <si>
    <t>Diana Carolina Enciso</t>
  </si>
  <si>
    <t>Jefe Oficina Asesora de Planeación</t>
  </si>
  <si>
    <t>Funcionario Grupo de Proyectos de Tecnología</t>
  </si>
  <si>
    <t>Diana Paola Aguasaco Munevar</t>
  </si>
  <si>
    <t>Yonny Cuéllar</t>
  </si>
  <si>
    <t xml:space="preserve">Luz Amparo Macias </t>
  </si>
  <si>
    <t>Oficina de Atención al Ciudadano</t>
  </si>
  <si>
    <t>Secretaria General</t>
  </si>
  <si>
    <t>Anderson Lopez</t>
  </si>
  <si>
    <t>Coordinador Grupo de Sistemas de Tecnología</t>
  </si>
  <si>
    <t>Seguimiento cumplimiento plan de trabajo.</t>
  </si>
  <si>
    <t>Informar sobre solicitudes y Requerimientos Técnicos necesarios para la construcción de los productos entregables del proyecto.</t>
  </si>
  <si>
    <t>Reunión / Correo Electrónico</t>
  </si>
  <si>
    <t>Líder de Proyecto - Proveedor de la solución.</t>
  </si>
  <si>
    <t>cbustos@supersociedades.gov.co</t>
  </si>
  <si>
    <t>nubiasm@supersociedades.gov.co</t>
  </si>
  <si>
    <t>javierg@supersociedades.gov.co</t>
  </si>
  <si>
    <t>dianaam@supersociedades.gov.co</t>
  </si>
  <si>
    <t>yonnyc@supersociedades.gov.co</t>
  </si>
  <si>
    <t>andersonl@supersociedades.gov.co</t>
  </si>
  <si>
    <t>hectorg@supersociedades.gov.co</t>
  </si>
  <si>
    <t>marisolcc@supersociedades.gov.co</t>
  </si>
  <si>
    <t>dbuitrago@supersociedades.gov.co</t>
  </si>
  <si>
    <t>rsanchez@supersociedades.gov.co</t>
  </si>
  <si>
    <t>luzm@supersociedades.gov.co</t>
  </si>
  <si>
    <t>denciso@supersociedades.gov.co</t>
  </si>
  <si>
    <t>Informar sobre avance del proyecto y cambios de tipo contractual</t>
  </si>
  <si>
    <t>Informar sobre el avance del proyecto y cambios de alcance, cronograma y presupuesto</t>
  </si>
  <si>
    <t>Informar sobre avance del proyecto y cambios de tipo contractual, alcance y presupuesto</t>
  </si>
  <si>
    <t>Informar sobre avance del proyecto, requerimientos normativos y caracteristicas funcionales asociadas al proceso de atención al ciudadano.</t>
  </si>
  <si>
    <t>Todas las comunicaciones relacionadas con el proyecto.</t>
  </si>
  <si>
    <t>Durante el año 2020 se identificaron los requerimientos Técnicos, Funcionales, de proceso y normativos, los cuales fueron plasmados en el documento Ficha Técnica – Proyecto Nuevo Portal Web Superintendencia de Sociedades –Versión 4.0</t>
  </si>
  <si>
    <t>Aplica para todo el proyecto</t>
  </si>
  <si>
    <t>Diciembre 24 de 2020</t>
  </si>
  <si>
    <t>Durante el año 2020 se realizó caracterización técnica y funcional del actual sitio web de la Superintendencia de Sociedades.</t>
  </si>
  <si>
    <t>Durante el año 2020 se realizan dos eventos de cotización y construcción del Estudio de Mercado para el Proyecto Nuevo Portal Web de la Superintendencia de Sociedades</t>
  </si>
  <si>
    <t>Documento Finalizado</t>
  </si>
  <si>
    <t>Durante el mes de Diciembre de 2020 y Enero de 2021, se encuentra en construcción el Estudio de Conveniencia y Oportunidad para contratar el proyecto Nuevo Portal Web</t>
  </si>
  <si>
    <t>Director de Tecnologías de la Información y las Telecomunicaciones</t>
  </si>
  <si>
    <t>Levantamiento, análisis detallado de requerimientos, Gestión Pre-Contractual y Contractual.</t>
  </si>
  <si>
    <t>Diseño y Maquetación / Estrategia DXP del Nuevo Portal Web</t>
  </si>
  <si>
    <t>Reporte Ejecutivo de Avance de las Actividades.</t>
  </si>
  <si>
    <t>Contratista no idóneo: falta de experiencia, conocimiento o personal requerido.</t>
  </si>
  <si>
    <t>Definir al detalle el alcance del proyecto, cronograma de trabajo y controlar la ejecución presupuestal.</t>
  </si>
  <si>
    <t>Javier Gonzalez Pardo</t>
  </si>
  <si>
    <t>Especifica las necesidades funcionales de la solución
Participa en el diseño de la solución
Participa en las pruebas de la solución
Verifica que la dependencia usuaria aprueba la solución</t>
  </si>
  <si>
    <t>Lograr el reconocimiento y la confianza de los usuarios</t>
  </si>
  <si>
    <t>Plataforma  que soporta el Portal Web desplegada, configurada y en operación.
Paquete de diseño personalizado (Páginas maestras, plantillas de páginas, temas, Layouts, webparts, estructuras, fragmentos y demás elementos) que incorpore el look and feel requerido por la entidad (Branding).
Contenido del portal web migrado a la nueva plataforma y con las características SEO y metadatos requeridos
Documentación técnica del proyecto.
Documentación de Seguimiento del Proyecto.</t>
  </si>
  <si>
    <t xml:space="preserve">No incorpora Sede Electrónica.
</t>
  </si>
  <si>
    <t>Nuevo portal web de la Superintendencia de Sociedades, desplegado, configurado, con el paquete de diseño incorporado y todo el contenido migrado.</t>
  </si>
  <si>
    <t>El nuevo portal web de la Superintendencia de Sociedades incorporará una interfaz visual responsive, con diseño renovado, contenido mejor presentado, organizado y catalogado, el cual mejorará la experiencia digital de usuario y estará alineado al cumplimiento de la normatividad vigente.</t>
  </si>
  <si>
    <t>Tiempos de desarrollo no se ajusten al tiempo presupuestado para ejecución del proyecto</t>
  </si>
  <si>
    <t>1.  Cronograma detallado de actividades
2.  Planes de choque.
3.  Asignacion de recursos adicionales
4. Re-estimación de actividades de trabajo</t>
  </si>
  <si>
    <t>Supervisor del Contrato/ Proveedor</t>
  </si>
  <si>
    <t>Construir un Nuevo Portal Web para la Superintendencia de Sociedades con metodología Agile, que incorpore una nueva interface de usuario (look and feel), moderna, responsive y funcional, que permita la visualización de contenido web ordenado y correctamente catalogado (información general, trámites y servicios, consulta de documentos), incorporando Experiencia Digital de usuario (UX), optimizando el proceso de Gestión de Contenido Web de la Entidad; asegurando el gobierno de la plataforma con la actualización de los roles, responsabilidades y la documentación existente.
En la vigencia 2022 se realizará: la migración del contenido actual e incorporando metadatos que permitan optimizar las funcionalidades SEO (Search Engine Options), transferencia de conocimiento, Estrategia de Uso y Apropiación y licenciamiento del producto a perpetuidad. Soporte (atención de incidentes, errores, escalamiento al fabricante los casos de mayor complejidad, acceso a actualizaciones de producto) y garantía</t>
  </si>
  <si>
    <t>Gleidys Margoth Blanco Cordoba</t>
  </si>
  <si>
    <t>Gleidys Margoth Blanco Córdoba</t>
  </si>
  <si>
    <t>Adriana María Gutiérrez Laverde</t>
  </si>
  <si>
    <t>Danery Buitrago</t>
  </si>
  <si>
    <t>Asesora de la Dirección de Tecnología de la Información y las Comunicaciones</t>
  </si>
  <si>
    <t>gblanco@supersociedades.gov.co</t>
  </si>
  <si>
    <t>Jenniffer Zamudio Gonzalez</t>
  </si>
  <si>
    <t>Coordinadora del Grupo de Comunicaciones</t>
  </si>
  <si>
    <t>Funcionaria del Grupo de Comunicaciones</t>
  </si>
  <si>
    <t>jzamudio@supersociedades.gov.co</t>
  </si>
  <si>
    <t>amgutierrez@supersociedades.gov.co</t>
  </si>
  <si>
    <t>Johann Miller Arce Rubio</t>
  </si>
  <si>
    <t>Contratista - Arquitecto de Soluciones Grupo de Innovación, Desarrollo y Arquitectura de Aplicaciones</t>
  </si>
  <si>
    <t>Contratista - Representante legal Aria PSW</t>
  </si>
  <si>
    <t>Luis Hernan Bonilla</t>
  </si>
  <si>
    <t>jarce@supersociedades.gov.co</t>
  </si>
  <si>
    <t>Funcionario del Grupo de Comunicaciones</t>
  </si>
  <si>
    <t>Carlos Alberto Cuesta</t>
  </si>
  <si>
    <t>Luis Oliverio Espinosa Ruiz</t>
  </si>
  <si>
    <t>luiser@supersociedades.gov.co</t>
  </si>
  <si>
    <t>Funcionario Oficina Asesora de Planeación</t>
  </si>
  <si>
    <t>carloscp@supersociedades.gov.co</t>
  </si>
  <si>
    <t>lbonilla@ariapsw.com</t>
  </si>
  <si>
    <t xml:space="preserve">Jenniffer Zamudio Gonzalez	</t>
  </si>
  <si>
    <t>Informar sobre avance del proyecto, requerimientos normativos y caracteristicas funcionales asociadas procesos de planeación de la Entidad</t>
  </si>
  <si>
    <t>Informar sobre avance del proyecto y caracteristicas funcionales propias del Grupo de Comunicaciones</t>
  </si>
  <si>
    <t>Orientar al líder funcional y equipo cuando se desvíen por falta de información y comunicación</t>
  </si>
  <si>
    <t>Jenniffer Zamudio González</t>
  </si>
  <si>
    <t>Gleidys Margoth Blanco</t>
  </si>
  <si>
    <t>31 de diciembre de 2021</t>
  </si>
  <si>
    <t xml:space="preserve"> Se finaliza la etapa pre-contractual y se firma contrato de prestación de servicios y compra venta con la empresa Aria PSW.  El día 28 de septiembre se realiza reunión de Kick - Off.  Toda la evidencia del proceso contractual se encuentra en el siguiente sitio colaborativo SharePoint intranet http://intranet/DID/DID/PC/2021/251_Portal.Web_Aria.Psw/default.aspx y Colombia Compra Eficiente https://community.secop.gov.co/Public/Tendering/OpportunityDetail/Index?noticeUID=CO1.NTC.2064463&amp;isFromPublicArea=True&amp;isModal=False </t>
  </si>
  <si>
    <t>17 de noviembre de 2021</t>
  </si>
  <si>
    <t xml:space="preserve"> Se ejecutaron y construyeron los entregables asociados a las actividades establecidas en el anexo técnico del contrato para las Fase 1 y 2, que a alto nivel son:
Fase 1. Análisis y diseño - Levantamiento y análisis detallado de requerimientos; definición de estructura de navegación; definición de la arquitectura de información, tipos de contenido, columnas de metadatos SEO; definición de la taxonomía del sitio web; definición de la arquitectura física, lógica y de información.
Fase 2. Diseño y maquetación - Definición de la estrategia de experiencia de usuario; alineación de la experiencia de usuario con el manual de identidad visual institucional; alineación con la estrategia de gobierno digital y GOV.CO, diseño UX/UI
Reporte ejecutivo de avance de las actividades y evidencias:  http://intranet/DID/GP/docs/Portal-Web/ </t>
  </si>
  <si>
    <t>Se ejecutaron y construyeron los entregables asociados a las actividades establecidas en el anexo técnico del contrato para las Fase 3, 4, 5 y 6, que a alto nivel son:
Fase 3. Desarrollo de Look and Feel- Diseño y creación de la página de inicio, menús de navegación principal y secundario, página maestra, paquete de diseño web, diseño webparts y plantillas de página; configuración de propiedades administradas.
Fase 4. Desarrollo Servicios Web y Módulos de Interoperabilidad - Construcción de las interfaces de integración; configuración de funcionalidades back-end.
Fase 5. Instalación y configuración del Producto 
Fase 6. Desarrollo de Estructuras y Plantillas – Creación de estructuras lógicas de despliegue de información web, incorporación de los componentes personalizados de publicación, visualización y gestión del contenido web en la plataforma.
Reporte ejecutivo de avance de las actividades y evidencias: http://intranet/DID/GP/docs/Portal-Web/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</si>
</sst>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 #,##0;[Red]\-&quot;$&quot;\ #,##0"/>
    <numFmt numFmtId="41" formatCode="_-* #,##0_-;\-* #,##0_-;_-* &quot;-&quot;_-;_-@_-"/>
    <numFmt numFmtId="164" formatCode="dd/mm/yyyy;@"/>
    <numFmt numFmtId="165" formatCode="[$$-240A]#,##0"/>
    <numFmt numFmtId="166" formatCode="dd\-mm\-yy"/>
    <numFmt numFmtId="167" formatCode="0.0"/>
    <numFmt numFmtId="168" formatCode="[$-80A]dddd\ d&quot; de &quot;mmmm&quot; de &quot;yyyy;@"/>
    <numFmt numFmtId="169" formatCode="[$-240A]d&quot; de &quot;mmmm&quot; de &quot;yyyy;@"/>
    <numFmt numFmtId="170" formatCode="0.0%"/>
    <numFmt numFmtId="171" formatCode="_-* #,##0.000_-;\-* #,##0.000_-;_-* &quot;-&quot;_-;_-@_-"/>
    <numFmt numFmtId="172" formatCode="[$-240A]dddd\ d&quot; de &quot;mmmm&quot; de &quot;yyyy;@"/>
  </numFmts>
  <fonts count="26"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sz val="10"/>
      <name val="Arial"/>
      <family val="2"/>
    </font>
    <font>
      <sz val="11"/>
      <name val="Arial"/>
      <family val="2"/>
    </font>
    <font>
      <sz val="14"/>
      <name val="Arial"/>
      <family val="2"/>
    </font>
    <font>
      <sz val="10"/>
      <color rgb="FF002060"/>
      <name val="Arial"/>
      <family val="2"/>
    </font>
    <font>
      <b/>
      <sz val="10"/>
      <color rgb="FF002060"/>
      <name val="Arial"/>
      <family val="2"/>
    </font>
    <font>
      <sz val="11"/>
      <color rgb="FF002060"/>
      <name val="Arial"/>
      <family val="2"/>
    </font>
    <font>
      <sz val="10"/>
      <name val="Arial"/>
      <family val="2"/>
    </font>
    <font>
      <sz val="10"/>
      <color rgb="FF0000FF"/>
      <name val="Arial"/>
      <family val="2"/>
    </font>
    <font>
      <b/>
      <sz val="10"/>
      <color rgb="FF0000FF"/>
      <name val="Arial"/>
      <family val="2"/>
    </font>
    <font>
      <b/>
      <sz val="9"/>
      <color rgb="FF000000"/>
      <name val="Tahoma"/>
      <family val="2"/>
    </font>
    <font>
      <sz val="9"/>
      <color rgb="FF000000"/>
      <name val="Tahoma"/>
      <family val="2"/>
    </font>
  </fonts>
  <fills count="12">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002060"/>
        <bgColor indexed="23"/>
      </patternFill>
    </fill>
    <fill>
      <patternFill patternType="solid">
        <fgColor rgb="FF002060"/>
        <bgColor indexed="64"/>
      </patternFill>
    </fill>
    <fill>
      <patternFill patternType="solid">
        <fgColor rgb="FFFFFF00"/>
        <bgColor indexed="64"/>
      </patternFill>
    </fill>
    <fill>
      <patternFill patternType="solid">
        <fgColor rgb="FF99FF33"/>
        <bgColor indexed="64"/>
      </patternFill>
    </fill>
  </fills>
  <borders count="59">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s>
  <cellStyleXfs count="7">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9" fontId="15" fillId="0" borderId="0" applyFont="0" applyFill="0" applyBorder="0" applyAlignment="0" applyProtection="0"/>
    <xf numFmtId="41" fontId="21" fillId="0" borderId="0" applyFont="0" applyFill="0" applyBorder="0" applyAlignment="0" applyProtection="0"/>
  </cellStyleXfs>
  <cellXfs count="319">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6" fillId="4" borderId="0" xfId="0" applyFont="1" applyFill="1" applyBorder="1" applyAlignment="1">
      <alignment horizontal="center" vertical="center" wrapText="1"/>
    </xf>
    <xf numFmtId="0" fontId="8"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4" borderId="0" xfId="0" applyFont="1" applyFill="1" applyBorder="1" applyAlignment="1">
      <alignment horizontal="left" vertical="center" wrapText="1"/>
    </xf>
    <xf numFmtId="0" fontId="8"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8" fillId="0" borderId="0" xfId="0" applyFont="1" applyBorder="1" applyAlignment="1">
      <alignment horizontal="center" vertical="center"/>
    </xf>
    <xf numFmtId="0" fontId="4" fillId="0" borderId="0" xfId="0" applyFont="1" applyBorder="1"/>
    <xf numFmtId="0" fontId="4" fillId="0" borderId="0" xfId="0" applyFont="1" applyBorder="1" applyAlignment="1">
      <alignment horizontal="center" vertical="center" wrapText="1"/>
    </xf>
    <xf numFmtId="0" fontId="12" fillId="5" borderId="6" xfId="4" applyFont="1" applyFill="1" applyBorder="1" applyAlignment="1">
      <alignment horizontal="center" vertical="center"/>
    </xf>
    <xf numFmtId="0" fontId="4" fillId="0" borderId="0" xfId="0" applyFont="1" applyBorder="1" applyAlignment="1">
      <alignment horizontal="center" vertical="center" wrapText="1"/>
    </xf>
    <xf numFmtId="0" fontId="4" fillId="0" borderId="2" xfId="0" applyFont="1" applyBorder="1" applyAlignment="1">
      <alignment vertical="center" wrapText="1"/>
    </xf>
    <xf numFmtId="165" fontId="4" fillId="0" borderId="2" xfId="0" applyNumberFormat="1" applyFont="1" applyBorder="1" applyAlignment="1">
      <alignment horizontal="center" vertical="center" wrapText="1"/>
    </xf>
    <xf numFmtId="2" fontId="4" fillId="0" borderId="2" xfId="0" applyNumberFormat="1"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6" borderId="2" xfId="0" applyFont="1" applyFill="1" applyBorder="1"/>
    <xf numFmtId="0" fontId="2" fillId="0" borderId="0" xfId="0" applyFont="1" applyFill="1" applyBorder="1"/>
    <xf numFmtId="0" fontId="14" fillId="3" borderId="2" xfId="0" applyFont="1" applyFill="1" applyBorder="1" applyAlignment="1">
      <alignment horizontal="center" vertical="center"/>
    </xf>
    <xf numFmtId="164" fontId="4" fillId="4" borderId="2" xfId="0" applyNumberFormat="1" applyFont="1" applyFill="1" applyBorder="1" applyAlignment="1">
      <alignment horizontal="center" vertical="center" wrapText="1"/>
    </xf>
    <xf numFmtId="0" fontId="5" fillId="3" borderId="2" xfId="0" applyFont="1" applyFill="1" applyBorder="1" applyAlignment="1">
      <alignment vertical="center"/>
    </xf>
    <xf numFmtId="0" fontId="6" fillId="0" borderId="0" xfId="2" applyFont="1" applyFill="1" applyBorder="1" applyAlignment="1" applyProtection="1">
      <alignment horizontal="center" vertical="center"/>
    </xf>
    <xf numFmtId="0" fontId="4" fillId="0" borderId="0" xfId="0" applyFont="1" applyBorder="1" applyAlignment="1">
      <alignment horizontal="center" vertical="center" wrapText="1"/>
    </xf>
    <xf numFmtId="0" fontId="4" fillId="7"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9" xfId="0" applyFont="1" applyBorder="1" applyAlignment="1">
      <alignment vertical="center" wrapText="1"/>
    </xf>
    <xf numFmtId="0" fontId="4" fillId="0" borderId="12" xfId="0" applyFont="1" applyBorder="1" applyAlignment="1">
      <alignment vertical="center" wrapText="1"/>
    </xf>
    <xf numFmtId="0" fontId="4" fillId="0" borderId="14" xfId="0" applyFont="1" applyBorder="1" applyAlignment="1">
      <alignment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4" fillId="4" borderId="9"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4" fillId="4" borderId="14" xfId="0" applyFont="1" applyFill="1" applyBorder="1" applyAlignment="1">
      <alignment vertical="center" wrapText="1"/>
    </xf>
    <xf numFmtId="0" fontId="4" fillId="4" borderId="6" xfId="0" applyFont="1" applyFill="1" applyBorder="1" applyAlignment="1">
      <alignment vertical="center" wrapText="1"/>
    </xf>
    <xf numFmtId="0" fontId="4" fillId="4" borderId="0"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7" fillId="0" borderId="0" xfId="2" applyFont="1" applyFill="1" applyBorder="1" applyAlignment="1" applyProtection="1">
      <alignment vertical="center"/>
    </xf>
    <xf numFmtId="0" fontId="7" fillId="0" borderId="10" xfId="2" applyFont="1" applyFill="1" applyBorder="1" applyAlignment="1" applyProtection="1">
      <alignment vertical="center"/>
    </xf>
    <xf numFmtId="0" fontId="7" fillId="0" borderId="15" xfId="2" applyFont="1" applyFill="1" applyBorder="1" applyAlignment="1" applyProtection="1">
      <alignment vertical="center"/>
    </xf>
    <xf numFmtId="0" fontId="4" fillId="0" borderId="18"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5" fillId="3" borderId="2" xfId="0" applyFont="1" applyFill="1" applyBorder="1" applyAlignment="1">
      <alignment vertical="center" wrapText="1"/>
    </xf>
    <xf numFmtId="0" fontId="0" fillId="4" borderId="0" xfId="0" applyFill="1" applyAlignment="1">
      <alignment vertical="center" wrapText="1"/>
    </xf>
    <xf numFmtId="0" fontId="2" fillId="4" borderId="2" xfId="0" applyFont="1" applyFill="1" applyBorder="1" applyAlignment="1">
      <alignment vertical="center" wrapText="1"/>
    </xf>
    <xf numFmtId="0" fontId="11" fillId="4" borderId="2" xfId="4" applyFill="1" applyBorder="1" applyAlignment="1">
      <alignment horizontal="center" vertical="center" wrapText="1"/>
    </xf>
    <xf numFmtId="0" fontId="0" fillId="4" borderId="2" xfId="0" applyFill="1" applyBorder="1" applyAlignment="1">
      <alignment horizontal="center" vertical="center" wrapText="1"/>
    </xf>
    <xf numFmtId="0" fontId="0" fillId="4" borderId="8" xfId="0" applyFill="1" applyBorder="1" applyAlignment="1">
      <alignment vertical="center" wrapText="1"/>
    </xf>
    <xf numFmtId="0" fontId="0" fillId="4" borderId="8" xfId="0" applyFill="1" applyBorder="1" applyAlignment="1">
      <alignment horizontal="center" vertical="center" wrapText="1"/>
    </xf>
    <xf numFmtId="0" fontId="0" fillId="4" borderId="0" xfId="0" applyFill="1" applyBorder="1" applyAlignment="1">
      <alignment vertical="center" wrapText="1"/>
    </xf>
    <xf numFmtId="0" fontId="0" fillId="4" borderId="0" xfId="0" applyFill="1" applyBorder="1" applyAlignment="1">
      <alignment horizontal="center" vertical="center" wrapText="1"/>
    </xf>
    <xf numFmtId="0" fontId="4" fillId="0" borderId="2" xfId="0" applyNumberFormat="1" applyFont="1" applyBorder="1" applyAlignment="1">
      <alignment horizontal="center" vertical="center" wrapText="1"/>
    </xf>
    <xf numFmtId="0" fontId="2" fillId="4" borderId="0" xfId="0" applyFont="1" applyFill="1" applyAlignment="1">
      <alignment horizontal="center" vertical="center" wrapText="1"/>
    </xf>
    <xf numFmtId="0" fontId="2" fillId="4" borderId="0" xfId="0" applyFont="1" applyFill="1" applyAlignment="1">
      <alignment vertical="center" wrapText="1"/>
    </xf>
    <xf numFmtId="0" fontId="2" fillId="4" borderId="0" xfId="0" applyFont="1" applyFill="1" applyBorder="1" applyAlignment="1">
      <alignment horizontal="center" vertical="center" wrapText="1"/>
    </xf>
    <xf numFmtId="0" fontId="2" fillId="4" borderId="0" xfId="0" applyFont="1" applyFill="1" applyBorder="1" applyAlignment="1">
      <alignment vertical="center" wrapText="1"/>
    </xf>
    <xf numFmtId="0" fontId="13" fillId="4" borderId="0" xfId="2" applyFont="1" applyFill="1" applyBorder="1" applyAlignment="1" applyProtection="1">
      <alignment horizontal="center" vertical="center"/>
    </xf>
    <xf numFmtId="0" fontId="13" fillId="4" borderId="0" xfId="2" applyFont="1" applyFill="1" applyBorder="1" applyAlignment="1" applyProtection="1">
      <alignment vertical="center"/>
    </xf>
    <xf numFmtId="0" fontId="13" fillId="4" borderId="5" xfId="0" applyFont="1" applyFill="1" applyBorder="1" applyAlignment="1">
      <alignment horizontal="center" vertical="center"/>
    </xf>
    <xf numFmtId="0" fontId="4" fillId="0" borderId="0" xfId="0" applyFont="1" applyBorder="1" applyAlignment="1">
      <alignment horizontal="center" vertical="center" wrapText="1"/>
    </xf>
    <xf numFmtId="0" fontId="2" fillId="0" borderId="0" xfId="0" applyFont="1" applyBorder="1" applyAlignment="1">
      <alignment horizontal="center" vertical="center"/>
    </xf>
    <xf numFmtId="9" fontId="2" fillId="4"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14" fillId="8" borderId="2" xfId="0" applyFont="1" applyFill="1" applyBorder="1" applyAlignment="1" applyProtection="1">
      <alignment horizontal="center" vertical="center" wrapText="1"/>
    </xf>
    <xf numFmtId="9" fontId="14" fillId="8" borderId="2" xfId="0" applyNumberFormat="1" applyFont="1" applyFill="1" applyBorder="1" applyAlignment="1" applyProtection="1">
      <alignment horizontal="center" vertical="center" wrapText="1"/>
    </xf>
    <xf numFmtId="166" fontId="14" fillId="8" borderId="2" xfId="0" applyNumberFormat="1" applyFont="1" applyFill="1" applyBorder="1" applyAlignment="1" applyProtection="1">
      <alignment horizontal="center" vertical="center" wrapText="1"/>
    </xf>
    <xf numFmtId="0" fontId="14" fillId="9" borderId="2" xfId="0" applyFont="1" applyFill="1" applyBorder="1" applyAlignment="1" applyProtection="1">
      <alignment horizontal="center" vertical="center" wrapText="1"/>
    </xf>
    <xf numFmtId="1" fontId="18" fillId="0" borderId="0" xfId="0" applyNumberFormat="1"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4" borderId="0" xfId="0" applyFont="1" applyFill="1" applyAlignment="1">
      <alignment horizontal="center" vertical="center" wrapText="1"/>
    </xf>
    <xf numFmtId="0" fontId="18" fillId="4" borderId="0" xfId="0" applyFont="1" applyFill="1" applyAlignment="1">
      <alignment vertical="center" wrapText="1"/>
    </xf>
    <xf numFmtId="9" fontId="19" fillId="10" borderId="53" xfId="0" applyNumberFormat="1" applyFont="1" applyFill="1" applyBorder="1" applyAlignment="1">
      <alignment horizontal="center" vertical="center" wrapText="1"/>
    </xf>
    <xf numFmtId="167" fontId="18" fillId="4" borderId="0" xfId="0" applyNumberFormat="1" applyFont="1" applyFill="1" applyAlignment="1">
      <alignment horizontal="center" vertical="center" wrapText="1"/>
    </xf>
    <xf numFmtId="0" fontId="18" fillId="4" borderId="0" xfId="0" applyFont="1" applyFill="1" applyBorder="1" applyAlignment="1">
      <alignment horizontal="center" vertical="center" wrapText="1"/>
    </xf>
    <xf numFmtId="1" fontId="19" fillId="4" borderId="0" xfId="0" applyNumberFormat="1" applyFont="1" applyFill="1" applyBorder="1" applyAlignment="1">
      <alignment horizontal="center" vertical="center" wrapText="1"/>
    </xf>
    <xf numFmtId="0" fontId="20" fillId="0" borderId="2" xfId="0" applyFont="1" applyFill="1" applyBorder="1" applyAlignment="1">
      <alignment vertical="center" wrapText="1"/>
    </xf>
    <xf numFmtId="0" fontId="20" fillId="0" borderId="2" xfId="5" applyNumberFormat="1" applyFont="1" applyFill="1" applyBorder="1" applyAlignment="1">
      <alignment horizontal="center" vertical="center" wrapText="1"/>
    </xf>
    <xf numFmtId="9" fontId="20" fillId="0" borderId="2" xfId="5" applyFont="1" applyFill="1" applyBorder="1" applyAlignment="1">
      <alignment horizontal="center" vertical="center" wrapText="1"/>
    </xf>
    <xf numFmtId="167" fontId="20" fillId="0" borderId="2" xfId="0" applyNumberFormat="1" applyFont="1" applyFill="1" applyBorder="1" applyAlignment="1">
      <alignment horizontal="center" vertical="center" wrapText="1"/>
    </xf>
    <xf numFmtId="9" fontId="20" fillId="0" borderId="2" xfId="0" applyNumberFormat="1" applyFont="1" applyFill="1" applyBorder="1" applyAlignment="1">
      <alignment horizontal="center" vertical="center" wrapText="1"/>
    </xf>
    <xf numFmtId="0" fontId="20" fillId="0" borderId="2" xfId="0" applyFont="1" applyFill="1" applyBorder="1" applyAlignment="1">
      <alignment horizontal="left" vertical="center" wrapText="1"/>
    </xf>
    <xf numFmtId="0" fontId="2" fillId="4" borderId="0" xfId="0" applyFont="1" applyFill="1" applyAlignment="1">
      <alignment horizontal="justify" vertical="center" wrapText="1"/>
    </xf>
    <xf numFmtId="0" fontId="18" fillId="4" borderId="0" xfId="0" applyFont="1" applyFill="1" applyAlignment="1">
      <alignment horizontal="justify" vertical="center" wrapText="1"/>
    </xf>
    <xf numFmtId="165"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4" borderId="0" xfId="0" applyFont="1" applyFill="1" applyAlignment="1">
      <alignment horizontal="center"/>
    </xf>
    <xf numFmtId="168" fontId="18" fillId="0" borderId="0" xfId="0" applyNumberFormat="1" applyFont="1" applyFill="1" applyBorder="1" applyAlignment="1">
      <alignment horizontal="left" vertical="center" wrapText="1"/>
    </xf>
    <xf numFmtId="171" fontId="2" fillId="4" borderId="0" xfId="0" applyNumberFormat="1" applyFont="1" applyFill="1" applyAlignment="1">
      <alignment horizontal="center" vertical="center" wrapText="1"/>
    </xf>
    <xf numFmtId="168" fontId="22" fillId="0" borderId="0" xfId="0" applyNumberFormat="1" applyFont="1" applyFill="1" applyBorder="1" applyAlignment="1">
      <alignment horizontal="left" vertical="center" wrapText="1"/>
    </xf>
    <xf numFmtId="0" fontId="2" fillId="0" borderId="2" xfId="0" applyFont="1" applyFill="1" applyBorder="1" applyAlignment="1">
      <alignment horizontal="center" vertical="center" wrapText="1"/>
    </xf>
    <xf numFmtId="2" fontId="2" fillId="4" borderId="0" xfId="0" applyNumberFormat="1" applyFont="1" applyFill="1" applyAlignment="1">
      <alignment horizontal="center" vertical="center" wrapText="1"/>
    </xf>
    <xf numFmtId="10" fontId="2" fillId="4" borderId="0" xfId="0" applyNumberFormat="1" applyFont="1" applyFill="1" applyAlignment="1">
      <alignment horizontal="center" vertical="center" wrapText="1"/>
    </xf>
    <xf numFmtId="169" fontId="20"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172" fontId="20" fillId="0" borderId="2" xfId="0" applyNumberFormat="1" applyFont="1" applyFill="1" applyBorder="1" applyAlignment="1">
      <alignment horizontal="center" vertical="center"/>
    </xf>
    <xf numFmtId="9" fontId="23" fillId="11" borderId="53" xfId="0" applyNumberFormat="1" applyFont="1" applyFill="1" applyBorder="1" applyAlignment="1">
      <alignment horizontal="center" vertical="center" wrapText="1"/>
    </xf>
    <xf numFmtId="170" fontId="22" fillId="4" borderId="0" xfId="6" applyNumberFormat="1" applyFont="1" applyFill="1" applyAlignment="1">
      <alignment horizontal="center" vertical="center" wrapText="1"/>
    </xf>
    <xf numFmtId="41" fontId="22" fillId="0" borderId="0" xfId="6" applyFont="1" applyFill="1" applyBorder="1" applyAlignment="1">
      <alignment horizontal="center" vertical="center" wrapText="1"/>
    </xf>
    <xf numFmtId="170" fontId="22" fillId="4" borderId="0" xfId="5" applyNumberFormat="1" applyFont="1" applyFill="1" applyAlignment="1">
      <alignment horizontal="center" vertical="center" wrapText="1"/>
    </xf>
    <xf numFmtId="0" fontId="22" fillId="4" borderId="0" xfId="0" applyFont="1" applyFill="1" applyAlignment="1">
      <alignment vertical="center" wrapText="1"/>
    </xf>
    <xf numFmtId="0" fontId="5" fillId="3" borderId="2" xfId="0" applyFont="1" applyFill="1" applyBorder="1" applyAlignment="1">
      <alignment horizontal="left" vertical="center"/>
    </xf>
    <xf numFmtId="0" fontId="4" fillId="0" borderId="0" xfId="0" applyFont="1" applyBorder="1" applyAlignment="1">
      <alignment horizontal="center" vertical="center" wrapText="1"/>
    </xf>
    <xf numFmtId="0" fontId="4" fillId="4" borderId="2"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2" fillId="0" borderId="2" xfId="0" applyFont="1" applyBorder="1" applyAlignment="1">
      <alignment horizontal="left" vertical="center" wrapText="1"/>
    </xf>
    <xf numFmtId="0" fontId="4" fillId="4" borderId="0"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2" fillId="4" borderId="2" xfId="0" applyFont="1" applyFill="1" applyBorder="1" applyAlignment="1">
      <alignment horizontal="left" vertical="center" wrapText="1"/>
    </xf>
    <xf numFmtId="0" fontId="4" fillId="4"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4" fillId="0" borderId="2" xfId="0" applyFont="1" applyBorder="1" applyAlignment="1">
      <alignment horizontal="left" vertical="center" wrapText="1"/>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4" fillId="0" borderId="2"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0" fillId="4" borderId="2" xfId="0" applyFill="1" applyBorder="1"/>
    <xf numFmtId="6" fontId="4" fillId="0" borderId="0" xfId="0" applyNumberFormat="1" applyFont="1" applyAlignment="1">
      <alignment horizontal="center" vertical="center" wrapText="1"/>
    </xf>
    <xf numFmtId="0" fontId="2" fillId="4" borderId="2" xfId="0" applyFont="1" applyFill="1" applyBorder="1"/>
    <xf numFmtId="0" fontId="4" fillId="4" borderId="2" xfId="0" quotePrefix="1" applyFont="1" applyFill="1" applyBorder="1" applyAlignment="1">
      <alignment horizontal="center" vertical="center" wrapText="1"/>
    </xf>
    <xf numFmtId="0" fontId="0" fillId="0" borderId="2" xfId="0" applyBorder="1" applyAlignment="1">
      <alignment vertical="center"/>
    </xf>
    <xf numFmtId="0" fontId="2" fillId="0" borderId="2" xfId="0" applyFont="1" applyBorder="1" applyAlignment="1">
      <alignment vertical="center"/>
    </xf>
    <xf numFmtId="0" fontId="11" fillId="0" borderId="2" xfId="4" applyBorder="1" applyAlignment="1">
      <alignment horizontal="center" vertical="center" wrapText="1"/>
    </xf>
    <xf numFmtId="0" fontId="4" fillId="0" borderId="0" xfId="0" applyFont="1" applyAlignment="1">
      <alignment horizontal="left" vertical="center" wrapText="1"/>
    </xf>
    <xf numFmtId="9" fontId="20" fillId="0" borderId="2" xfId="5" applyNumberFormat="1" applyFont="1" applyFill="1" applyBorder="1" applyAlignment="1">
      <alignment horizontal="center" vertical="center"/>
    </xf>
    <xf numFmtId="0" fontId="2" fillId="4" borderId="2"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Fill="1" applyBorder="1" applyAlignment="1">
      <alignment horizontal="left" vertical="center" wrapText="1"/>
    </xf>
    <xf numFmtId="0" fontId="4" fillId="0" borderId="2" xfId="0" applyFont="1" applyBorder="1" applyAlignment="1">
      <alignment horizontal="left" vertical="center" wrapText="1"/>
    </xf>
    <xf numFmtId="0" fontId="4"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Border="1" applyAlignment="1">
      <alignment horizontal="center" vertical="center" wrapText="1"/>
    </xf>
    <xf numFmtId="0" fontId="2" fillId="4" borderId="2" xfId="0" applyFont="1" applyFill="1" applyBorder="1" applyAlignment="1">
      <alignment horizontal="left" vertical="center" wrapText="1"/>
    </xf>
    <xf numFmtId="0" fontId="2" fillId="0" borderId="2" xfId="0" applyFont="1" applyBorder="1" applyAlignment="1">
      <alignment horizontal="left" vertical="center" wrapText="1"/>
    </xf>
    <xf numFmtId="0" fontId="4" fillId="0" borderId="2" xfId="0" applyFont="1" applyBorder="1" applyAlignment="1">
      <alignment horizontal="left" vertical="center" wrapText="1"/>
    </xf>
    <xf numFmtId="0" fontId="5" fillId="3" borderId="2" xfId="0" applyFont="1" applyFill="1" applyBorder="1" applyAlignment="1">
      <alignment horizontal="left" vertical="center"/>
    </xf>
    <xf numFmtId="0" fontId="5" fillId="3" borderId="5" xfId="0" applyFont="1" applyFill="1" applyBorder="1" applyAlignment="1">
      <alignment horizontal="left" vertical="center"/>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17" xfId="2" applyFont="1" applyFill="1" applyBorder="1" applyAlignment="1" applyProtection="1">
      <alignment horizontal="center" vertical="center"/>
    </xf>
    <xf numFmtId="0" fontId="6" fillId="0" borderId="18" xfId="2" applyFont="1" applyFill="1" applyBorder="1" applyAlignment="1" applyProtection="1">
      <alignment horizontal="center" vertical="center"/>
    </xf>
    <xf numFmtId="0" fontId="6" fillId="0" borderId="25" xfId="2" applyFont="1" applyFill="1" applyBorder="1" applyAlignment="1" applyProtection="1">
      <alignment horizontal="center" vertical="center"/>
    </xf>
    <xf numFmtId="0" fontId="6" fillId="0" borderId="20" xfId="2" applyFont="1" applyFill="1" applyBorder="1" applyAlignment="1" applyProtection="1">
      <alignment horizontal="center" vertical="center"/>
    </xf>
    <xf numFmtId="0" fontId="6" fillId="0" borderId="2" xfId="2" applyFont="1" applyFill="1" applyBorder="1" applyAlignment="1" applyProtection="1">
      <alignment horizontal="center" vertical="center"/>
    </xf>
    <xf numFmtId="0" fontId="6" fillId="0" borderId="5" xfId="2" applyFont="1" applyFill="1" applyBorder="1" applyAlignment="1" applyProtection="1">
      <alignment horizontal="center" vertical="center"/>
    </xf>
    <xf numFmtId="0" fontId="6" fillId="0" borderId="22" xfId="2" applyFont="1" applyFill="1" applyBorder="1" applyAlignment="1" applyProtection="1">
      <alignment horizontal="center" vertical="center"/>
    </xf>
    <xf numFmtId="0" fontId="6" fillId="0" borderId="23" xfId="2" applyFont="1" applyFill="1" applyBorder="1" applyAlignment="1" applyProtection="1">
      <alignment horizontal="center" vertical="center"/>
    </xf>
    <xf numFmtId="0" fontId="6" fillId="0" borderId="26" xfId="2" applyFont="1" applyFill="1" applyBorder="1" applyAlignment="1" applyProtection="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5" fillId="3" borderId="8" xfId="0" applyFont="1" applyFill="1" applyBorder="1" applyAlignment="1">
      <alignment horizontal="left" vertical="center" wrapText="1"/>
    </xf>
    <xf numFmtId="0" fontId="5" fillId="3" borderId="0" xfId="0" applyFont="1" applyFill="1" applyBorder="1" applyAlignment="1">
      <alignment horizontal="left" vertical="center" wrapText="1"/>
    </xf>
    <xf numFmtId="0" fontId="2" fillId="4" borderId="2"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2" fillId="0" borderId="2" xfId="0" applyFont="1" applyBorder="1" applyAlignment="1">
      <alignment horizontal="left" vertical="center" wrapText="1"/>
    </xf>
    <xf numFmtId="0" fontId="2" fillId="4" borderId="5" xfId="0" applyFont="1" applyFill="1" applyBorder="1" applyAlignment="1">
      <alignment horizontal="left" vertical="center" wrapText="1"/>
    </xf>
    <xf numFmtId="0" fontId="2" fillId="4" borderId="4" xfId="0" applyFont="1" applyFill="1" applyBorder="1" applyAlignment="1">
      <alignment horizontal="left" vertical="center"/>
    </xf>
    <xf numFmtId="0" fontId="2" fillId="4" borderId="3" xfId="0" applyFont="1" applyFill="1" applyBorder="1" applyAlignment="1">
      <alignment horizontal="left" vertical="center"/>
    </xf>
    <xf numFmtId="0" fontId="5" fillId="3" borderId="5" xfId="0" applyFont="1" applyFill="1" applyBorder="1" applyAlignment="1">
      <alignment horizontal="left" vertical="center" wrapText="1"/>
    </xf>
    <xf numFmtId="0" fontId="5" fillId="3"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4" fillId="0" borderId="26" xfId="0" applyFont="1" applyBorder="1" applyAlignment="1">
      <alignment horizontal="left" vertical="center" wrapText="1"/>
    </xf>
    <xf numFmtId="0" fontId="4" fillId="0" borderId="18"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2" xfId="0" applyFont="1" applyBorder="1" applyAlignment="1">
      <alignment horizontal="left" vertical="center" wrapText="1"/>
    </xf>
    <xf numFmtId="0" fontId="4" fillId="0" borderId="25" xfId="0" applyFont="1" applyBorder="1" applyAlignment="1">
      <alignment horizontal="left" vertical="center" wrapText="1"/>
    </xf>
    <xf numFmtId="0" fontId="4" fillId="0" borderId="5" xfId="0" applyFont="1" applyBorder="1" applyAlignment="1">
      <alignment horizontal="left" vertical="center" wrapText="1"/>
    </xf>
    <xf numFmtId="0" fontId="4" fillId="0" borderId="2" xfId="0" applyFont="1" applyBorder="1" applyAlignment="1">
      <alignment horizontal="left" vertical="center"/>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6" fillId="0" borderId="27" xfId="2" applyFont="1" applyFill="1" applyBorder="1" applyAlignment="1" applyProtection="1">
      <alignment horizontal="center" vertical="center"/>
    </xf>
    <xf numFmtId="0" fontId="6" fillId="0" borderId="29" xfId="2" applyFont="1" applyFill="1" applyBorder="1" applyAlignment="1" applyProtection="1">
      <alignment horizontal="center" vertical="center"/>
    </xf>
    <xf numFmtId="0" fontId="6" fillId="0" borderId="28" xfId="2" applyFont="1" applyFill="1" applyBorder="1" applyAlignment="1" applyProtection="1">
      <alignment horizontal="center" vertical="center"/>
    </xf>
    <xf numFmtId="0" fontId="6" fillId="0" borderId="30" xfId="2" applyFont="1" applyFill="1" applyBorder="1" applyAlignment="1" applyProtection="1">
      <alignment horizontal="center" vertical="center"/>
    </xf>
    <xf numFmtId="0" fontId="6" fillId="0" borderId="39" xfId="2" applyFont="1" applyFill="1" applyBorder="1" applyAlignment="1" applyProtection="1">
      <alignment horizontal="center" vertical="center"/>
    </xf>
    <xf numFmtId="0" fontId="6" fillId="0" borderId="31" xfId="2" applyFont="1" applyFill="1" applyBorder="1" applyAlignment="1" applyProtection="1">
      <alignment horizontal="center" vertical="center"/>
    </xf>
    <xf numFmtId="0" fontId="4" fillId="4" borderId="40"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6" fillId="4" borderId="30" xfId="2" applyFont="1" applyFill="1" applyBorder="1" applyAlignment="1" applyProtection="1">
      <alignment horizontal="center" vertical="center"/>
    </xf>
    <xf numFmtId="0" fontId="6" fillId="4" borderId="39" xfId="2" applyFont="1" applyFill="1" applyBorder="1" applyAlignment="1" applyProtection="1">
      <alignment horizontal="center" vertical="center"/>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16" fillId="0" borderId="2" xfId="0" applyFont="1" applyBorder="1" applyAlignment="1">
      <alignment horizontal="left" vertical="center"/>
    </xf>
    <xf numFmtId="0" fontId="14" fillId="3" borderId="7" xfId="0" applyFont="1" applyFill="1" applyBorder="1" applyAlignment="1">
      <alignment horizontal="center" vertical="center"/>
    </xf>
    <xf numFmtId="0" fontId="14" fillId="3" borderId="0" xfId="0" applyFont="1" applyFill="1" applyBorder="1" applyAlignment="1">
      <alignment horizontal="center" vertical="center"/>
    </xf>
    <xf numFmtId="0" fontId="4" fillId="4" borderId="2" xfId="0" applyFont="1" applyFill="1" applyBorder="1" applyAlignment="1">
      <alignment horizontal="left"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3" xfId="0" applyFont="1" applyFill="1" applyBorder="1" applyAlignment="1">
      <alignment horizontal="center" vertical="center"/>
    </xf>
    <xf numFmtId="0" fontId="6" fillId="4" borderId="40" xfId="2" applyFont="1" applyFill="1" applyBorder="1" applyAlignment="1" applyProtection="1">
      <alignment horizontal="center" vertical="center"/>
    </xf>
    <xf numFmtId="0" fontId="6" fillId="4" borderId="46" xfId="2" applyFont="1" applyFill="1" applyBorder="1" applyAlignment="1" applyProtection="1">
      <alignment horizontal="center" vertical="center"/>
    </xf>
    <xf numFmtId="0" fontId="6" fillId="4" borderId="41" xfId="2" applyFont="1" applyFill="1" applyBorder="1" applyAlignment="1" applyProtection="1">
      <alignment horizontal="center" vertical="center"/>
    </xf>
    <xf numFmtId="0" fontId="6" fillId="4" borderId="42" xfId="2" applyFont="1" applyFill="1" applyBorder="1" applyAlignment="1" applyProtection="1">
      <alignment horizontal="center" vertical="center"/>
    </xf>
    <xf numFmtId="0" fontId="6" fillId="4" borderId="47" xfId="2" applyFont="1" applyFill="1" applyBorder="1" applyAlignment="1" applyProtection="1">
      <alignment horizontal="center" vertical="center"/>
    </xf>
    <xf numFmtId="0" fontId="6" fillId="4" borderId="43" xfId="2" applyFont="1" applyFill="1" applyBorder="1" applyAlignment="1" applyProtection="1">
      <alignment horizontal="center" vertical="center"/>
    </xf>
    <xf numFmtId="0" fontId="6" fillId="4" borderId="44" xfId="2" applyFont="1" applyFill="1" applyBorder="1" applyAlignment="1" applyProtection="1">
      <alignment horizontal="center" vertical="center"/>
    </xf>
    <xf numFmtId="0" fontId="6" fillId="4" borderId="48" xfId="2" applyFont="1" applyFill="1" applyBorder="1" applyAlignment="1" applyProtection="1">
      <alignment horizontal="center" vertical="center"/>
    </xf>
    <xf numFmtId="0" fontId="6" fillId="4" borderId="45" xfId="2" applyFont="1" applyFill="1" applyBorder="1" applyAlignment="1" applyProtection="1">
      <alignment horizontal="center" vertical="center"/>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4" fillId="0" borderId="4" xfId="0" applyFont="1" applyBorder="1" applyAlignment="1">
      <alignment horizontal="left" vertical="center"/>
    </xf>
    <xf numFmtId="0" fontId="4" fillId="4" borderId="5"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center"/>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6" fillId="4" borderId="17" xfId="2" applyFont="1" applyFill="1" applyBorder="1" applyAlignment="1" applyProtection="1">
      <alignment horizontal="center" vertical="center"/>
    </xf>
    <xf numFmtId="0" fontId="6" fillId="4" borderId="18" xfId="2" applyFont="1" applyFill="1" applyBorder="1" applyAlignment="1" applyProtection="1">
      <alignment horizontal="center" vertical="center"/>
    </xf>
    <xf numFmtId="0" fontId="6" fillId="4" borderId="19" xfId="2" applyFont="1" applyFill="1" applyBorder="1" applyAlignment="1" applyProtection="1">
      <alignment horizontal="center" vertical="center"/>
    </xf>
    <xf numFmtId="0" fontId="6" fillId="4" borderId="20" xfId="2" applyFont="1" applyFill="1" applyBorder="1" applyAlignment="1" applyProtection="1">
      <alignment horizontal="center" vertical="center"/>
    </xf>
    <xf numFmtId="0" fontId="6" fillId="4" borderId="2" xfId="2" applyFont="1" applyFill="1" applyBorder="1" applyAlignment="1" applyProtection="1">
      <alignment horizontal="center" vertical="center"/>
    </xf>
    <xf numFmtId="0" fontId="6" fillId="4" borderId="21" xfId="2" applyFont="1" applyFill="1" applyBorder="1" applyAlignment="1" applyProtection="1">
      <alignment horizontal="center" vertical="center"/>
    </xf>
    <xf numFmtId="0" fontId="6" fillId="4" borderId="22" xfId="2" applyFont="1" applyFill="1" applyBorder="1" applyAlignment="1" applyProtection="1">
      <alignment horizontal="center" vertical="center"/>
    </xf>
    <xf numFmtId="0" fontId="6" fillId="4" borderId="23" xfId="2" applyFont="1" applyFill="1" applyBorder="1" applyAlignment="1" applyProtection="1">
      <alignment horizontal="center" vertical="center"/>
    </xf>
    <xf numFmtId="0" fontId="6" fillId="4" borderId="24" xfId="2" applyFont="1" applyFill="1" applyBorder="1" applyAlignment="1" applyProtection="1">
      <alignment horizontal="center" vertical="center"/>
    </xf>
    <xf numFmtId="0" fontId="2" fillId="4" borderId="51" xfId="0" applyFont="1" applyFill="1" applyBorder="1" applyAlignment="1">
      <alignment horizontal="center" vertical="center" wrapText="1"/>
    </xf>
    <xf numFmtId="0" fontId="2" fillId="4" borderId="58" xfId="0" applyFont="1" applyFill="1" applyBorder="1" applyAlignment="1">
      <alignment horizontal="center" vertical="center" wrapText="1"/>
    </xf>
    <xf numFmtId="0" fontId="2" fillId="4" borderId="52" xfId="0" applyFont="1" applyFill="1" applyBorder="1" applyAlignment="1">
      <alignment horizontal="center" vertical="center" wrapText="1"/>
    </xf>
    <xf numFmtId="0" fontId="13" fillId="4" borderId="56" xfId="2" applyFont="1" applyFill="1" applyBorder="1" applyAlignment="1" applyProtection="1">
      <alignment horizontal="center" vertical="center"/>
    </xf>
    <xf numFmtId="0" fontId="13" fillId="4" borderId="4" xfId="2" applyFont="1" applyFill="1" applyBorder="1" applyAlignment="1" applyProtection="1">
      <alignment horizontal="center" vertical="center"/>
    </xf>
    <xf numFmtId="0" fontId="13" fillId="4" borderId="57" xfId="2" applyFont="1" applyFill="1" applyBorder="1" applyAlignment="1" applyProtection="1">
      <alignment horizontal="center" vertical="center"/>
    </xf>
    <xf numFmtId="0" fontId="13" fillId="4" borderId="54" xfId="2" applyFont="1" applyFill="1" applyBorder="1" applyAlignment="1" applyProtection="1">
      <alignment horizontal="center" vertical="center"/>
    </xf>
    <xf numFmtId="0" fontId="13" fillId="4" borderId="35" xfId="2" applyFont="1" applyFill="1" applyBorder="1" applyAlignment="1" applyProtection="1">
      <alignment horizontal="center" vertical="center"/>
    </xf>
    <xf numFmtId="0" fontId="13" fillId="4" borderId="55" xfId="2" applyFont="1" applyFill="1" applyBorder="1" applyAlignment="1" applyProtection="1">
      <alignment horizontal="center" vertical="center"/>
    </xf>
    <xf numFmtId="0" fontId="17" fillId="4" borderId="4" xfId="0" applyFont="1" applyFill="1" applyBorder="1" applyAlignment="1">
      <alignment horizontal="left" vertical="center"/>
    </xf>
    <xf numFmtId="0" fontId="17" fillId="4" borderId="3" xfId="0" applyFont="1" applyFill="1" applyBorder="1" applyAlignment="1">
      <alignment horizontal="left" vertical="center"/>
    </xf>
    <xf numFmtId="0" fontId="2" fillId="4" borderId="27" xfId="0" applyFont="1" applyFill="1" applyBorder="1" applyAlignment="1">
      <alignment horizontal="left" vertical="center" wrapText="1"/>
    </xf>
    <xf numFmtId="0" fontId="2" fillId="4" borderId="28" xfId="0" applyFont="1" applyFill="1" applyBorder="1" applyAlignment="1">
      <alignment horizontal="left" vertical="center" wrapText="1"/>
    </xf>
    <xf numFmtId="0" fontId="2" fillId="4" borderId="56" xfId="0" applyFont="1" applyFill="1" applyBorder="1" applyAlignment="1">
      <alignment horizontal="left" vertical="center" wrapText="1"/>
    </xf>
    <xf numFmtId="0" fontId="2" fillId="4" borderId="57" xfId="0" applyFont="1" applyFill="1" applyBorder="1" applyAlignment="1">
      <alignment horizontal="left" vertical="center" wrapText="1"/>
    </xf>
    <xf numFmtId="0" fontId="2" fillId="4" borderId="54" xfId="0" applyFont="1" applyFill="1" applyBorder="1" applyAlignment="1">
      <alignment horizontal="left" vertical="center" wrapText="1"/>
    </xf>
    <xf numFmtId="0" fontId="2" fillId="4" borderId="55" xfId="0" applyFont="1" applyFill="1" applyBorder="1" applyAlignment="1">
      <alignment horizontal="left" vertical="center" wrapText="1"/>
    </xf>
    <xf numFmtId="0" fontId="13" fillId="4" borderId="27" xfId="2" applyFont="1" applyFill="1" applyBorder="1" applyAlignment="1" applyProtection="1">
      <alignment horizontal="center" vertical="center"/>
    </xf>
    <xf numFmtId="0" fontId="13" fillId="4" borderId="29" xfId="2" applyFont="1" applyFill="1" applyBorder="1" applyAlignment="1" applyProtection="1">
      <alignment horizontal="center" vertical="center"/>
    </xf>
    <xf numFmtId="0" fontId="13" fillId="4" borderId="28" xfId="2" applyFont="1" applyFill="1" applyBorder="1" applyAlignment="1" applyProtection="1">
      <alignment horizontal="center" vertical="center"/>
    </xf>
    <xf numFmtId="0" fontId="6" fillId="4" borderId="49" xfId="2" applyFont="1" applyFill="1" applyBorder="1" applyAlignment="1" applyProtection="1">
      <alignment horizontal="center" vertical="center"/>
    </xf>
    <xf numFmtId="0" fontId="6" fillId="4" borderId="3" xfId="2" applyFont="1" applyFill="1" applyBorder="1" applyAlignment="1" applyProtection="1">
      <alignment horizontal="center" vertical="center"/>
    </xf>
    <xf numFmtId="0" fontId="6" fillId="4" borderId="50" xfId="2" applyFont="1" applyFill="1" applyBorder="1" applyAlignment="1" applyProtection="1">
      <alignment horizontal="center" vertical="center"/>
    </xf>
    <xf numFmtId="0" fontId="4" fillId="4" borderId="17"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7"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cellXfs>
  <cellStyles count="7">
    <cellStyle name="Hipervínculo" xfId="4" builtinId="8"/>
    <cellStyle name="Millares [0]" xfId="6" builtinId="6"/>
    <cellStyle name="Neutral" xfId="1" builtinId="28" customBuiltin="1"/>
    <cellStyle name="Normal" xfId="0" builtinId="0"/>
    <cellStyle name="Normal 2" xfId="2"/>
    <cellStyle name="Porcentaje" xfId="5" builtinId="5"/>
    <cellStyle name="Total" xfId="3" builtinId="25" customBuiltin="1"/>
  </cellStyles>
  <dxfs count="31">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0000FF"/>
      <color rgb="FFCCFF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280149</xdr:colOff>
      <xdr:row>1</xdr:row>
      <xdr:rowOff>22411</xdr:rowOff>
    </xdr:from>
    <xdr:to>
      <xdr:col>2</xdr:col>
      <xdr:colOff>1367119</xdr:colOff>
      <xdr:row>4</xdr:row>
      <xdr:rowOff>206484</xdr:rowOff>
    </xdr:to>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6267" y="504264"/>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917637</xdr:colOff>
      <xdr:row>4</xdr:row>
      <xdr:rowOff>235743</xdr:rowOff>
    </xdr:to>
    <xdr:pic>
      <xdr:nvPicPr>
        <xdr:cNvPr id="5" name="Picture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462642</xdr:colOff>
      <xdr:row>6</xdr:row>
      <xdr:rowOff>108858</xdr:rowOff>
    </xdr:from>
    <xdr:to>
      <xdr:col>13</xdr:col>
      <xdr:colOff>1638300</xdr:colOff>
      <xdr:row>9</xdr:row>
      <xdr:rowOff>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21925642" y="1467758"/>
          <a:ext cx="1175658" cy="11992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2</xdr:col>
      <xdr:colOff>1484313</xdr:colOff>
      <xdr:row>1</xdr:row>
      <xdr:rowOff>34925</xdr:rowOff>
    </xdr:from>
    <xdr:to>
      <xdr:col>2</xdr:col>
      <xdr:colOff>2401888</xdr:colOff>
      <xdr:row>4</xdr:row>
      <xdr:rowOff>204486</xdr:rowOff>
    </xdr:to>
    <xdr:pic>
      <xdr:nvPicPr>
        <xdr:cNvPr id="5" name="Picture 2">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33141" y="213519"/>
          <a:ext cx="917575" cy="92858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17</xdr:row>
      <xdr:rowOff>2</xdr:rowOff>
    </xdr:from>
    <xdr:to>
      <xdr:col>6</xdr:col>
      <xdr:colOff>402789</xdr:colOff>
      <xdr:row>24</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1690221</xdr:colOff>
      <xdr:row>4</xdr:row>
      <xdr:rowOff>235743</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31</xdr:row>
      <xdr:rowOff>10574</xdr:rowOff>
    </xdr:from>
    <xdr:to>
      <xdr:col>5</xdr:col>
      <xdr:colOff>718777</xdr:colOff>
      <xdr:row>42</xdr:row>
      <xdr:rowOff>29073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6274404" y="8053907"/>
          <a:ext cx="1365873" cy="1648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687917</xdr:colOff>
      <xdr:row>33</xdr:row>
      <xdr:rowOff>95250</xdr:rowOff>
    </xdr:from>
    <xdr:to>
      <xdr:col>3</xdr:col>
      <xdr:colOff>1651623</xdr:colOff>
      <xdr:row>42</xdr:row>
      <xdr:rowOff>23036</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5185834" y="7164917"/>
          <a:ext cx="963706" cy="126128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iniRa/NINROD/Planeaci&#243;n%20Estrat&#233;gica%202016/Difusi&#243;n%20procedimiento%20para%20resoluci&#243;n%20de%20objeciones%20en%20garant&#237;as%20mobiliari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
      <sheetName val="Justificación - Objetivo"/>
      <sheetName val="Indicadores"/>
      <sheetName val="Recursos Humanos"/>
      <sheetName val="Comunicaciones internas"/>
      <sheetName val="Recursos Financieros"/>
      <sheetName val="Interesados"/>
      <sheetName val="Plan de comunicaciones"/>
      <sheetName val="Requerimientos"/>
      <sheetName val="Alcance"/>
      <sheetName val="EDT- Actividades"/>
      <sheetName val="Riesgos-Cronograma"/>
      <sheetName val="No toc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community.secop.gov.co/Public/Tendering/OpportunityDetail/Index?noticeUID=CO1.NTC.2064463&amp;isFromPublicArea=True&amp;isModal=False"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hyperlink" Target="mailto:marisolcc@supersociedades.gov.co" TargetMode="External"/><Relationship Id="rId13" Type="http://schemas.openxmlformats.org/officeDocument/2006/relationships/hyperlink" Target="mailto:gblanco@supersociedades.gov.co" TargetMode="External"/><Relationship Id="rId18" Type="http://schemas.openxmlformats.org/officeDocument/2006/relationships/hyperlink" Target="mailto:carloscp@supersociedades.gov.co" TargetMode="External"/><Relationship Id="rId3" Type="http://schemas.openxmlformats.org/officeDocument/2006/relationships/hyperlink" Target="mailto:javierg@supersociedades.gov.co" TargetMode="External"/><Relationship Id="rId21" Type="http://schemas.openxmlformats.org/officeDocument/2006/relationships/drawing" Target="../drawings/drawing7.xml"/><Relationship Id="rId7" Type="http://schemas.openxmlformats.org/officeDocument/2006/relationships/hyperlink" Target="mailto:hectorg@supersociedades.gov.co" TargetMode="External"/><Relationship Id="rId12" Type="http://schemas.openxmlformats.org/officeDocument/2006/relationships/hyperlink" Target="mailto:denciso@supersociedades.gov.co" TargetMode="External"/><Relationship Id="rId17" Type="http://schemas.openxmlformats.org/officeDocument/2006/relationships/hyperlink" Target="mailto:luiser@supersociedades.gov.co" TargetMode="External"/><Relationship Id="rId2" Type="http://schemas.openxmlformats.org/officeDocument/2006/relationships/hyperlink" Target="mailto:nubiasm@supersociedades.gov.co" TargetMode="External"/><Relationship Id="rId16" Type="http://schemas.openxmlformats.org/officeDocument/2006/relationships/hyperlink" Target="mailto:jarce@supersociedades.gov.co" TargetMode="External"/><Relationship Id="rId20" Type="http://schemas.openxmlformats.org/officeDocument/2006/relationships/printerSettings" Target="../printerSettings/printerSettings7.bin"/><Relationship Id="rId1" Type="http://schemas.openxmlformats.org/officeDocument/2006/relationships/hyperlink" Target="mailto:cbustos@supersociedades.gov.co" TargetMode="External"/><Relationship Id="rId6" Type="http://schemas.openxmlformats.org/officeDocument/2006/relationships/hyperlink" Target="mailto:andersonl@supersociedades.gov.co" TargetMode="External"/><Relationship Id="rId11" Type="http://schemas.openxmlformats.org/officeDocument/2006/relationships/hyperlink" Target="mailto:luzm@supersociedades.gov.co" TargetMode="External"/><Relationship Id="rId5" Type="http://schemas.openxmlformats.org/officeDocument/2006/relationships/hyperlink" Target="mailto:yonnyc@supersociedades.gov.co" TargetMode="External"/><Relationship Id="rId15" Type="http://schemas.openxmlformats.org/officeDocument/2006/relationships/hyperlink" Target="mailto:amgutierrez@supersociedades.gov.co" TargetMode="External"/><Relationship Id="rId23" Type="http://schemas.openxmlformats.org/officeDocument/2006/relationships/comments" Target="../comments6.xml"/><Relationship Id="rId10" Type="http://schemas.openxmlformats.org/officeDocument/2006/relationships/hyperlink" Target="mailto:rsanchez@supersociedades.gov.co" TargetMode="External"/><Relationship Id="rId19" Type="http://schemas.openxmlformats.org/officeDocument/2006/relationships/hyperlink" Target="mailto:lbonilla@ariapsw.com" TargetMode="External"/><Relationship Id="rId4" Type="http://schemas.openxmlformats.org/officeDocument/2006/relationships/hyperlink" Target="mailto:dianaam@supersociedades.gov.co" TargetMode="External"/><Relationship Id="rId9" Type="http://schemas.openxmlformats.org/officeDocument/2006/relationships/hyperlink" Target="mailto:dbuitrago@supersociedades.gov.co" TargetMode="External"/><Relationship Id="rId14" Type="http://schemas.openxmlformats.org/officeDocument/2006/relationships/hyperlink" Target="mailto:jzamudio@supersociedades.gov.co" TargetMode="External"/><Relationship Id="rId22"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S25"/>
  <sheetViews>
    <sheetView showGridLines="0" topLeftCell="A3" zoomScale="110" zoomScaleNormal="110" workbookViewId="0">
      <selection activeCell="G26" sqref="G26"/>
    </sheetView>
  </sheetViews>
  <sheetFormatPr baseColWidth="10" defaultColWidth="11.42578125" defaultRowHeight="12" x14ac:dyDescent="0.2"/>
  <cols>
    <col min="1" max="1" width="11.42578125" style="1"/>
    <col min="2" max="2" width="3.28515625" style="1" customWidth="1"/>
    <col min="3" max="3" width="26.42578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1:19" ht="37.5" customHeight="1" thickBot="1" x14ac:dyDescent="0.25"/>
    <row r="2" spans="1:19" s="11" customFormat="1" ht="26.25" customHeight="1" x14ac:dyDescent="0.2">
      <c r="A2" s="123"/>
      <c r="B2" s="177"/>
      <c r="C2" s="178"/>
      <c r="D2" s="179" t="s">
        <v>0</v>
      </c>
      <c r="E2" s="180"/>
      <c r="F2" s="180"/>
      <c r="G2" s="180"/>
      <c r="H2" s="180"/>
      <c r="I2" s="180"/>
      <c r="J2" s="181"/>
      <c r="K2" s="167" t="s">
        <v>1</v>
      </c>
      <c r="L2" s="168"/>
      <c r="M2" s="123"/>
      <c r="N2" s="123"/>
      <c r="O2" s="123"/>
      <c r="P2" s="123"/>
      <c r="Q2" s="123"/>
      <c r="R2" s="123"/>
      <c r="S2" s="13"/>
    </row>
    <row r="3" spans="1:19" s="11" customFormat="1" ht="23.25" customHeight="1" x14ac:dyDescent="0.2">
      <c r="A3" s="123"/>
      <c r="B3" s="173"/>
      <c r="C3" s="174"/>
      <c r="D3" s="182" t="s">
        <v>2</v>
      </c>
      <c r="E3" s="183"/>
      <c r="F3" s="183"/>
      <c r="G3" s="183"/>
      <c r="H3" s="183"/>
      <c r="I3" s="183"/>
      <c r="J3" s="184"/>
      <c r="K3" s="169" t="s">
        <v>3</v>
      </c>
      <c r="L3" s="170"/>
      <c r="M3" s="123"/>
      <c r="N3" s="123"/>
      <c r="O3" s="123"/>
      <c r="P3" s="123"/>
      <c r="Q3" s="123"/>
      <c r="R3" s="123"/>
      <c r="S3" s="13"/>
    </row>
    <row r="4" spans="1:19" s="11" customFormat="1" ht="24" customHeight="1" x14ac:dyDescent="0.2">
      <c r="A4" s="123"/>
      <c r="B4" s="173"/>
      <c r="C4" s="174"/>
      <c r="D4" s="182" t="s">
        <v>4</v>
      </c>
      <c r="E4" s="183"/>
      <c r="F4" s="183"/>
      <c r="G4" s="183"/>
      <c r="H4" s="183"/>
      <c r="I4" s="183"/>
      <c r="J4" s="184"/>
      <c r="K4" s="169" t="s">
        <v>5</v>
      </c>
      <c r="L4" s="170"/>
      <c r="M4" s="123"/>
      <c r="N4" s="123"/>
      <c r="O4" s="123"/>
      <c r="P4" s="123"/>
      <c r="Q4" s="123"/>
      <c r="R4" s="123"/>
      <c r="S4" s="13"/>
    </row>
    <row r="5" spans="1:19" s="11" customFormat="1" ht="22.5" customHeight="1" thickBot="1" x14ac:dyDescent="0.25">
      <c r="A5" s="123"/>
      <c r="B5" s="175"/>
      <c r="C5" s="176"/>
      <c r="D5" s="185" t="s">
        <v>6</v>
      </c>
      <c r="E5" s="186"/>
      <c r="F5" s="186"/>
      <c r="G5" s="186"/>
      <c r="H5" s="186"/>
      <c r="I5" s="186"/>
      <c r="J5" s="187"/>
      <c r="K5" s="171" t="s">
        <v>7</v>
      </c>
      <c r="L5" s="172"/>
      <c r="M5" s="123"/>
      <c r="N5" s="123"/>
      <c r="O5" s="123"/>
      <c r="P5" s="123"/>
      <c r="Q5" s="123"/>
      <c r="R5" s="123"/>
      <c r="S5" s="13"/>
    </row>
    <row r="6" spans="1:19" ht="5.25" customHeight="1" x14ac:dyDescent="0.2">
      <c r="C6" s="28"/>
      <c r="D6" s="28"/>
      <c r="E6" s="28"/>
      <c r="F6" s="28"/>
      <c r="G6" s="28"/>
      <c r="H6" s="28"/>
      <c r="I6" s="28"/>
    </row>
    <row r="7" spans="1:19" ht="48" customHeight="1" x14ac:dyDescent="0.2">
      <c r="C7" s="165" t="s">
        <v>8</v>
      </c>
      <c r="D7" s="166"/>
      <c r="E7" s="188" t="s">
        <v>170</v>
      </c>
      <c r="F7" s="189"/>
      <c r="G7" s="189"/>
      <c r="H7" s="189"/>
      <c r="I7" s="189"/>
      <c r="J7" s="189"/>
      <c r="K7" s="189"/>
      <c r="L7" s="189"/>
      <c r="M7" s="189"/>
      <c r="N7" s="189"/>
      <c r="O7" s="189"/>
      <c r="P7" s="189"/>
      <c r="Q7" s="189"/>
      <c r="S7" s="1"/>
    </row>
    <row r="8" spans="1:19" ht="6.75" customHeight="1" x14ac:dyDescent="0.2">
      <c r="C8" s="6"/>
      <c r="D8" s="6"/>
      <c r="E8" s="7"/>
      <c r="F8" s="7"/>
      <c r="G8" s="7"/>
      <c r="H8" s="7"/>
      <c r="I8" s="7"/>
      <c r="S8" s="1"/>
    </row>
    <row r="9" spans="1:19" ht="6.75" customHeight="1" thickBot="1" x14ac:dyDescent="0.25">
      <c r="C9" s="6"/>
      <c r="D9" s="6"/>
      <c r="E9" s="7"/>
      <c r="F9" s="7"/>
      <c r="G9" s="7"/>
      <c r="H9" s="7"/>
      <c r="I9" s="7"/>
      <c r="S9" s="1"/>
    </row>
    <row r="10" spans="1:19" ht="12.75" thickBot="1" x14ac:dyDescent="0.25">
      <c r="B10" s="30"/>
      <c r="C10" s="31"/>
      <c r="D10" s="31"/>
      <c r="E10" s="31"/>
      <c r="F10" s="31"/>
      <c r="G10" s="31"/>
      <c r="H10" s="31"/>
      <c r="I10" s="31"/>
      <c r="J10" s="31"/>
      <c r="K10" s="31"/>
      <c r="L10" s="32"/>
    </row>
    <row r="11" spans="1:19" ht="39.950000000000003" customHeight="1" thickBot="1" x14ac:dyDescent="0.25">
      <c r="B11" s="33"/>
      <c r="C11" s="15" t="s">
        <v>9</v>
      </c>
      <c r="D11" s="34"/>
      <c r="E11" s="15" t="s">
        <v>10</v>
      </c>
      <c r="F11" s="34"/>
      <c r="G11" s="15" t="s">
        <v>11</v>
      </c>
      <c r="H11" s="34"/>
      <c r="I11" s="15" t="s">
        <v>12</v>
      </c>
      <c r="J11" s="34"/>
      <c r="K11" s="15" t="s">
        <v>13</v>
      </c>
      <c r="L11" s="35"/>
    </row>
    <row r="12" spans="1:19" ht="15" customHeight="1" thickBot="1" x14ac:dyDescent="0.25">
      <c r="B12" s="33"/>
      <c r="C12" s="34"/>
      <c r="D12" s="34"/>
      <c r="E12" s="34"/>
      <c r="F12" s="34"/>
      <c r="G12" s="34"/>
      <c r="H12" s="34"/>
      <c r="I12" s="34"/>
      <c r="J12" s="34"/>
      <c r="K12" s="34"/>
      <c r="L12" s="35"/>
    </row>
    <row r="13" spans="1:19" ht="39.950000000000003" customHeight="1" thickBot="1" x14ac:dyDescent="0.25">
      <c r="B13" s="33"/>
      <c r="C13" s="15" t="s">
        <v>14</v>
      </c>
      <c r="D13" s="34"/>
      <c r="E13" s="15" t="s">
        <v>15</v>
      </c>
      <c r="F13" s="34"/>
      <c r="G13" s="15" t="s">
        <v>16</v>
      </c>
      <c r="H13" s="34"/>
      <c r="I13" s="15" t="s">
        <v>17</v>
      </c>
      <c r="J13" s="34"/>
      <c r="K13" s="15" t="s">
        <v>18</v>
      </c>
      <c r="L13" s="35"/>
    </row>
    <row r="14" spans="1:19" ht="15" customHeight="1" thickBot="1" x14ac:dyDescent="0.25">
      <c r="B14" s="33"/>
      <c r="C14" s="34"/>
      <c r="D14" s="34"/>
      <c r="E14" s="34"/>
      <c r="F14" s="34"/>
      <c r="G14" s="34"/>
      <c r="H14" s="34"/>
      <c r="I14" s="34"/>
      <c r="J14" s="34"/>
      <c r="K14" s="34"/>
      <c r="L14" s="35"/>
    </row>
    <row r="15" spans="1:19" ht="37.5" customHeight="1" thickBot="1" x14ac:dyDescent="0.25">
      <c r="B15" s="33"/>
      <c r="C15" s="34"/>
      <c r="D15" s="34"/>
      <c r="E15" s="34"/>
      <c r="F15" s="34"/>
      <c r="G15" s="15" t="s">
        <v>19</v>
      </c>
      <c r="H15" s="34"/>
      <c r="I15" s="34"/>
      <c r="J15" s="34"/>
      <c r="K15" s="34"/>
      <c r="L15" s="35"/>
    </row>
    <row r="16" spans="1:19" ht="12.75" thickBot="1" x14ac:dyDescent="0.25">
      <c r="B16" s="36"/>
      <c r="C16" s="37"/>
      <c r="D16" s="37"/>
      <c r="E16" s="37"/>
      <c r="F16" s="37"/>
      <c r="G16" s="37"/>
      <c r="H16" s="37"/>
      <c r="I16" s="37"/>
      <c r="J16" s="37"/>
      <c r="K16" s="37"/>
      <c r="L16" s="38"/>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K2:L2"/>
    <mergeCell ref="K3:L3"/>
    <mergeCell ref="K4:L4"/>
    <mergeCell ref="K5:L5"/>
    <mergeCell ref="B3:C3"/>
    <mergeCell ref="B4:C4"/>
    <mergeCell ref="B5:C5"/>
    <mergeCell ref="B2:C2"/>
    <mergeCell ref="D2:J2"/>
    <mergeCell ref="D3:J3"/>
    <mergeCell ref="D4:J4"/>
    <mergeCell ref="D5:J5"/>
    <mergeCell ref="E7:Q7"/>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rintOptions horizontalCentered="1"/>
  <pageMargins left="0.39370078740157483" right="0.39370078740157483" top="0.74803149606299213" bottom="0.74803149606299213" header="0.31496062992125984" footer="0.31496062992125984"/>
  <pageSetup paperSize="5" scale="88"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A4" zoomScale="85" zoomScaleNormal="85" workbookViewId="0">
      <selection activeCell="A10" sqref="A10"/>
    </sheetView>
  </sheetViews>
  <sheetFormatPr baseColWidth="10" defaultColWidth="11.42578125" defaultRowHeight="12" x14ac:dyDescent="0.2"/>
  <cols>
    <col min="1" max="1" width="2.42578125" style="1" customWidth="1"/>
    <col min="2" max="2" width="14.42578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253"/>
      <c r="C2" s="254"/>
      <c r="D2" s="274" t="s">
        <v>0</v>
      </c>
      <c r="E2" s="275"/>
      <c r="F2" s="275"/>
      <c r="G2" s="275"/>
      <c r="H2" s="275"/>
      <c r="I2" s="275"/>
      <c r="J2" s="276"/>
      <c r="K2" s="62"/>
      <c r="L2" s="60"/>
      <c r="M2" s="269" t="str">
        <f>Proyecto!K2</f>
        <v>Código: GC-F-015</v>
      </c>
      <c r="N2" s="269"/>
      <c r="O2" s="269"/>
      <c r="P2" s="270"/>
      <c r="Q2" s="123"/>
      <c r="R2" s="9"/>
      <c r="S2" s="9"/>
      <c r="T2" s="9"/>
      <c r="U2" s="12"/>
      <c r="V2" s="123"/>
      <c r="W2" s="123"/>
      <c r="X2" s="123"/>
      <c r="Y2" s="123"/>
      <c r="Z2" s="123"/>
      <c r="AA2" s="123"/>
      <c r="AB2" s="123"/>
      <c r="AC2" s="123"/>
      <c r="AD2" s="123"/>
      <c r="AE2" s="13"/>
    </row>
    <row r="3" spans="2:31" s="10" customFormat="1" ht="23.25" customHeight="1" x14ac:dyDescent="0.2">
      <c r="B3" s="255"/>
      <c r="C3" s="256"/>
      <c r="D3" s="277" t="s">
        <v>2</v>
      </c>
      <c r="E3" s="278"/>
      <c r="F3" s="278"/>
      <c r="G3" s="278"/>
      <c r="H3" s="278"/>
      <c r="I3" s="278"/>
      <c r="J3" s="279"/>
      <c r="K3" s="131"/>
      <c r="L3" s="132"/>
      <c r="M3" s="193" t="str">
        <f>Proyecto!K3</f>
        <v>Fecha: 17 de septiembre de 2014</v>
      </c>
      <c r="N3" s="193"/>
      <c r="O3" s="193"/>
      <c r="P3" s="271"/>
      <c r="Q3" s="123"/>
      <c r="R3" s="9"/>
      <c r="S3" s="9"/>
      <c r="T3" s="9"/>
      <c r="U3" s="12"/>
      <c r="V3" s="123"/>
      <c r="W3" s="123"/>
      <c r="X3" s="123"/>
      <c r="Y3" s="123"/>
      <c r="Z3" s="123"/>
      <c r="AA3" s="123"/>
      <c r="AB3" s="123"/>
      <c r="AC3" s="123"/>
      <c r="AD3" s="123"/>
      <c r="AE3" s="13"/>
    </row>
    <row r="4" spans="2:31" s="10" customFormat="1" ht="24" customHeight="1" x14ac:dyDescent="0.2">
      <c r="B4" s="255"/>
      <c r="C4" s="256"/>
      <c r="D4" s="277" t="s">
        <v>4</v>
      </c>
      <c r="E4" s="278"/>
      <c r="F4" s="278"/>
      <c r="G4" s="278"/>
      <c r="H4" s="278"/>
      <c r="I4" s="278"/>
      <c r="J4" s="279"/>
      <c r="K4" s="131"/>
      <c r="L4" s="132"/>
      <c r="M4" s="193" t="str">
        <f>Proyecto!K4</f>
        <v>Versión 001</v>
      </c>
      <c r="N4" s="193"/>
      <c r="O4" s="193"/>
      <c r="P4" s="271"/>
      <c r="Q4" s="123"/>
      <c r="R4" s="9"/>
      <c r="S4" s="123"/>
      <c r="T4" s="123"/>
      <c r="U4" s="12"/>
      <c r="V4" s="123"/>
      <c r="W4" s="123"/>
      <c r="X4" s="123"/>
      <c r="Y4" s="123"/>
      <c r="Z4" s="123"/>
      <c r="AA4" s="123"/>
      <c r="AB4" s="123"/>
      <c r="AC4" s="123"/>
      <c r="AD4" s="123"/>
      <c r="AE4" s="13"/>
    </row>
    <row r="5" spans="2:31" s="10" customFormat="1" ht="22.5" customHeight="1" thickBot="1" x14ac:dyDescent="0.25">
      <c r="B5" s="257"/>
      <c r="C5" s="258"/>
      <c r="D5" s="280" t="s">
        <v>6</v>
      </c>
      <c r="E5" s="281"/>
      <c r="F5" s="281"/>
      <c r="G5" s="281"/>
      <c r="H5" s="281"/>
      <c r="I5" s="281"/>
      <c r="J5" s="282"/>
      <c r="K5" s="63"/>
      <c r="L5" s="61"/>
      <c r="M5" s="272" t="s">
        <v>105</v>
      </c>
      <c r="N5" s="272"/>
      <c r="O5" s="272"/>
      <c r="P5" s="273"/>
      <c r="Q5" s="123"/>
      <c r="R5" s="9"/>
      <c r="S5" s="123"/>
      <c r="T5" s="123"/>
      <c r="U5" s="9"/>
      <c r="V5" s="123"/>
      <c r="W5" s="123"/>
      <c r="X5" s="123"/>
      <c r="Y5" s="123"/>
      <c r="Z5" s="123"/>
      <c r="AA5" s="123"/>
      <c r="AB5" s="123"/>
      <c r="AC5" s="123"/>
      <c r="AD5" s="123"/>
      <c r="AE5" s="13"/>
    </row>
    <row r="6" spans="2:31" ht="5.25" customHeight="1" x14ac:dyDescent="0.2">
      <c r="B6" s="28"/>
      <c r="C6" s="28"/>
      <c r="D6" s="28"/>
      <c r="E6" s="28"/>
      <c r="F6" s="28"/>
      <c r="G6" s="28"/>
      <c r="H6" s="28"/>
      <c r="I6" s="28"/>
      <c r="J6" s="28"/>
      <c r="K6" s="28"/>
      <c r="L6" s="28"/>
      <c r="M6" s="28"/>
      <c r="N6" s="28"/>
      <c r="O6" s="28"/>
      <c r="P6" s="28"/>
    </row>
    <row r="7" spans="2:31" ht="29.25" customHeight="1" x14ac:dyDescent="0.2">
      <c r="B7" s="165" t="s">
        <v>8</v>
      </c>
      <c r="C7" s="165"/>
      <c r="D7" s="212" t="str">
        <f>Proyecto!$E$7</f>
        <v>Nuevo Portal Web de la Superintendencia de Sociedades</v>
      </c>
      <c r="E7" s="212"/>
      <c r="F7" s="212"/>
      <c r="G7" s="212"/>
      <c r="H7" s="212"/>
      <c r="I7" s="212"/>
      <c r="J7" s="212"/>
      <c r="K7" s="212"/>
      <c r="L7" s="212"/>
      <c r="M7" s="212"/>
      <c r="N7" s="212"/>
      <c r="O7" s="212"/>
      <c r="P7" s="212"/>
      <c r="AE7" s="1"/>
    </row>
    <row r="8" spans="2:31" ht="6.75" customHeight="1" x14ac:dyDescent="0.2">
      <c r="B8" s="6"/>
      <c r="C8" s="6"/>
      <c r="D8" s="7"/>
      <c r="E8" s="7"/>
      <c r="F8" s="7"/>
      <c r="G8" s="7"/>
      <c r="H8" s="7"/>
      <c r="I8" s="7"/>
      <c r="J8" s="7"/>
      <c r="K8" s="7"/>
      <c r="L8" s="7"/>
      <c r="M8" s="7"/>
      <c r="N8" s="7"/>
      <c r="O8" s="7"/>
      <c r="P8" s="7"/>
      <c r="AE8" s="1"/>
    </row>
    <row r="10" spans="2:31" ht="87.75" customHeight="1" x14ac:dyDescent="0.2">
      <c r="B10" s="165" t="s">
        <v>106</v>
      </c>
      <c r="C10" s="165"/>
      <c r="D10" s="267" t="s">
        <v>245</v>
      </c>
      <c r="E10" s="268"/>
      <c r="F10" s="268"/>
      <c r="G10" s="268"/>
      <c r="H10" s="268"/>
      <c r="I10" s="268"/>
      <c r="J10" s="268"/>
      <c r="K10" s="268"/>
      <c r="L10" s="268"/>
      <c r="M10" s="268"/>
      <c r="N10" s="268"/>
      <c r="O10" s="268"/>
      <c r="P10" s="268"/>
      <c r="AE10" s="1"/>
    </row>
    <row r="12" spans="2:31" ht="32.25" customHeight="1" x14ac:dyDescent="0.2">
      <c r="B12" s="165" t="s">
        <v>107</v>
      </c>
      <c r="C12" s="165"/>
      <c r="D12" s="267" t="s">
        <v>239</v>
      </c>
      <c r="E12" s="267"/>
      <c r="F12" s="267"/>
      <c r="G12" s="267"/>
      <c r="H12" s="267"/>
      <c r="I12" s="267"/>
      <c r="J12" s="267"/>
      <c r="K12" s="267"/>
      <c r="L12" s="267"/>
      <c r="M12" s="267"/>
      <c r="N12" s="267"/>
      <c r="O12" s="267"/>
      <c r="P12" s="267"/>
    </row>
    <row r="13" spans="2:31" ht="6.75" customHeight="1" x14ac:dyDescent="0.2">
      <c r="B13" s="6"/>
      <c r="C13" s="6"/>
      <c r="D13" s="7"/>
      <c r="E13" s="7"/>
      <c r="F13" s="7"/>
      <c r="G13" s="7"/>
      <c r="H13" s="7"/>
      <c r="I13" s="7"/>
      <c r="J13" s="7"/>
      <c r="K13" s="7"/>
      <c r="L13" s="7"/>
      <c r="M13" s="7"/>
      <c r="N13" s="7"/>
      <c r="O13" s="7"/>
      <c r="P13" s="7"/>
      <c r="AE13" s="1"/>
    </row>
    <row r="14" spans="2:31" ht="36" customHeight="1" x14ac:dyDescent="0.2">
      <c r="B14" s="165" t="s">
        <v>108</v>
      </c>
      <c r="C14" s="165"/>
      <c r="D14" s="209" t="s">
        <v>169</v>
      </c>
      <c r="E14" s="209"/>
      <c r="F14" s="209"/>
      <c r="G14" s="209"/>
      <c r="H14" s="209"/>
      <c r="I14" s="209"/>
      <c r="J14" s="209"/>
      <c r="K14" s="209"/>
      <c r="L14" s="209"/>
      <c r="M14" s="209"/>
      <c r="N14" s="209"/>
      <c r="O14" s="209"/>
      <c r="P14" s="209"/>
    </row>
    <row r="15" spans="2:31" ht="6.75" customHeight="1" x14ac:dyDescent="0.2">
      <c r="B15" s="6"/>
      <c r="C15" s="6"/>
      <c r="D15" s="7"/>
      <c r="E15" s="7"/>
      <c r="F15" s="7"/>
      <c r="G15" s="7"/>
      <c r="H15" s="7"/>
      <c r="I15" s="7"/>
      <c r="J15" s="7"/>
      <c r="K15" s="7"/>
      <c r="L15" s="7"/>
      <c r="M15" s="7"/>
      <c r="N15" s="7"/>
      <c r="O15" s="7"/>
      <c r="P15" s="7"/>
      <c r="AE15" s="1"/>
    </row>
    <row r="16" spans="2:31" ht="45.75" customHeight="1" x14ac:dyDescent="0.2">
      <c r="B16" s="165" t="s">
        <v>109</v>
      </c>
      <c r="C16" s="165"/>
      <c r="D16" s="209" t="s">
        <v>241</v>
      </c>
      <c r="E16" s="209"/>
      <c r="F16" s="209"/>
      <c r="G16" s="209"/>
      <c r="H16" s="209"/>
      <c r="I16" s="209"/>
      <c r="J16" s="209"/>
      <c r="K16" s="209"/>
      <c r="L16" s="209"/>
      <c r="M16" s="209"/>
      <c r="N16" s="209"/>
      <c r="O16" s="209"/>
      <c r="P16" s="209"/>
    </row>
    <row r="17" spans="2:31" ht="6.75" customHeight="1" x14ac:dyDescent="0.2">
      <c r="B17" s="6"/>
      <c r="C17" s="6"/>
      <c r="D17" s="7"/>
      <c r="E17" s="7"/>
      <c r="F17" s="7"/>
      <c r="G17" s="7"/>
      <c r="H17" s="7"/>
      <c r="I17" s="7"/>
      <c r="J17" s="7"/>
      <c r="K17" s="7"/>
      <c r="L17" s="7"/>
      <c r="M17" s="7"/>
      <c r="N17" s="7"/>
      <c r="O17" s="7"/>
      <c r="P17" s="7"/>
      <c r="AE17" s="1"/>
    </row>
    <row r="18" spans="2:31" ht="72" customHeight="1" x14ac:dyDescent="0.2">
      <c r="B18" s="165" t="s">
        <v>110</v>
      </c>
      <c r="C18" s="165"/>
      <c r="D18" s="267" t="s">
        <v>238</v>
      </c>
      <c r="E18" s="267"/>
      <c r="F18" s="267"/>
      <c r="G18" s="267"/>
      <c r="H18" s="267"/>
      <c r="I18" s="267"/>
      <c r="J18" s="267"/>
      <c r="K18" s="267"/>
      <c r="L18" s="267"/>
      <c r="M18" s="267"/>
      <c r="N18" s="267"/>
      <c r="O18" s="267"/>
      <c r="P18" s="267"/>
    </row>
    <row r="19" spans="2:31" ht="13.5" customHeight="1" x14ac:dyDescent="0.2">
      <c r="B19" s="6"/>
      <c r="C19" s="6"/>
      <c r="D19" s="7"/>
      <c r="E19" s="7"/>
      <c r="F19" s="7"/>
      <c r="G19" s="7"/>
      <c r="H19" s="7"/>
      <c r="I19" s="7"/>
      <c r="J19" s="7"/>
      <c r="K19" s="7"/>
      <c r="L19" s="7"/>
      <c r="M19" s="7"/>
      <c r="N19" s="7"/>
      <c r="O19" s="7"/>
      <c r="P19" s="7"/>
      <c r="AE19" s="1"/>
    </row>
    <row r="20" spans="2:31" ht="55.5" customHeight="1" x14ac:dyDescent="0.2">
      <c r="B20" s="165" t="s">
        <v>111</v>
      </c>
      <c r="C20" s="165"/>
      <c r="D20" s="267" t="s">
        <v>240</v>
      </c>
      <c r="E20" s="267"/>
      <c r="F20" s="267"/>
      <c r="G20" s="267"/>
      <c r="H20" s="267"/>
      <c r="I20" s="267"/>
      <c r="J20" s="267"/>
      <c r="K20" s="267"/>
      <c r="L20" s="267"/>
      <c r="M20" s="267"/>
      <c r="N20" s="267"/>
      <c r="O20" s="267"/>
      <c r="P20" s="267"/>
    </row>
  </sheetData>
  <mergeCells count="26">
    <mergeCell ref="B7:C7"/>
    <mergeCell ref="D7:P7"/>
    <mergeCell ref="M2:P2"/>
    <mergeCell ref="M3:P3"/>
    <mergeCell ref="M4:P4"/>
    <mergeCell ref="M5:P5"/>
    <mergeCell ref="B2:C2"/>
    <mergeCell ref="B3:C3"/>
    <mergeCell ref="B4:C4"/>
    <mergeCell ref="B5:C5"/>
    <mergeCell ref="D2:J2"/>
    <mergeCell ref="D3:J3"/>
    <mergeCell ref="D4:J4"/>
    <mergeCell ref="D5:J5"/>
    <mergeCell ref="D20:P20"/>
    <mergeCell ref="B10:C10"/>
    <mergeCell ref="D10:P10"/>
    <mergeCell ref="B12:C12"/>
    <mergeCell ref="B14:C14"/>
    <mergeCell ref="B16:C16"/>
    <mergeCell ref="B18:C18"/>
    <mergeCell ref="B20:C20"/>
    <mergeCell ref="D18:P18"/>
    <mergeCell ref="D12:P12"/>
    <mergeCell ref="D14:P14"/>
    <mergeCell ref="D16:P16"/>
  </mergeCells>
  <dataValidations count="1">
    <dataValidation type="whole" allowBlank="1" showInputMessage="1" showErrorMessage="1" sqref="O20:U65492 O9:U9 G9:M9 W9:AC9 G20:M65492 O11:P11 G11:M11 W14:AC14 G14:M14 O14:U14 O16:U16 W16:AC16 G16:M16 G18:M18 O18:U18 W18:AC18 W20:AC65492 W11:AC12 Q11:U12">
      <formula1>1</formula1>
      <formula2>5</formula2>
    </dataValidation>
  </dataValidations>
  <printOptions horizontalCentered="1"/>
  <pageMargins left="0.39370078740157483" right="0.39370078740157483" top="0.74803149606299213" bottom="0.74803149606299213" header="0.31496062992125984" footer="0.31496062992125984"/>
  <pageSetup scale="69" fitToHeight="0" orientation="landscape" r:id="rId1"/>
  <headerFooter>
    <oddHeader>&amp;A</oddHead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O27"/>
  <sheetViews>
    <sheetView showGridLines="0" tabSelected="1" topLeftCell="J11" zoomScale="70" zoomScaleNormal="70" workbookViewId="0">
      <selection activeCell="M12" sqref="M12"/>
    </sheetView>
  </sheetViews>
  <sheetFormatPr baseColWidth="10" defaultColWidth="11.42578125" defaultRowHeight="12.75" x14ac:dyDescent="0.2"/>
  <cols>
    <col min="1" max="1" width="3.7109375" style="76" customWidth="1"/>
    <col min="2" max="2" width="7.7109375" style="76" customWidth="1"/>
    <col min="3" max="3" width="55" style="74" customWidth="1"/>
    <col min="4" max="4" width="21.42578125" style="75" customWidth="1"/>
    <col min="5" max="5" width="7.140625" style="74" bestFit="1" customWidth="1"/>
    <col min="6" max="6" width="15.28515625" style="74" customWidth="1"/>
    <col min="7" max="7" width="26.140625" style="74" customWidth="1"/>
    <col min="8" max="9" width="39.7109375" style="74" customWidth="1"/>
    <col min="10" max="10" width="16.28515625" style="74" customWidth="1"/>
    <col min="11" max="11" width="67.42578125" style="103" customWidth="1"/>
    <col min="12" max="12" width="34.140625" style="74" customWidth="1"/>
    <col min="13" max="13" width="22.85546875" style="74" customWidth="1"/>
    <col min="14" max="14" width="40.28515625" style="46" customWidth="1"/>
    <col min="15" max="15" width="27.7109375" style="76" customWidth="1"/>
    <col min="16" max="16" width="37.140625" style="76" bestFit="1" customWidth="1"/>
    <col min="17" max="17" width="20.85546875" style="76" customWidth="1"/>
    <col min="18" max="232" width="9.140625" style="76" customWidth="1"/>
    <col min="233" max="16384" width="11.42578125" style="76"/>
  </cols>
  <sheetData>
    <row r="1" spans="2:15" ht="13.5" thickBot="1" x14ac:dyDescent="0.25"/>
    <row r="2" spans="2:15" ht="20.100000000000001" customHeight="1" x14ac:dyDescent="0.2">
      <c r="C2" s="283"/>
      <c r="D2" s="300" t="s">
        <v>0</v>
      </c>
      <c r="E2" s="301"/>
      <c r="F2" s="301"/>
      <c r="G2" s="301"/>
      <c r="H2" s="301"/>
      <c r="I2" s="301"/>
      <c r="J2" s="301"/>
      <c r="K2" s="302"/>
      <c r="L2" s="294" t="str">
        <f>Proyecto!K2</f>
        <v>Código: GC-F-015</v>
      </c>
      <c r="M2" s="295"/>
      <c r="N2" s="77"/>
    </row>
    <row r="3" spans="2:15" ht="20.100000000000001" customHeight="1" x14ac:dyDescent="0.2">
      <c r="C3" s="284"/>
      <c r="D3" s="286" t="s">
        <v>2</v>
      </c>
      <c r="E3" s="287"/>
      <c r="F3" s="287"/>
      <c r="G3" s="287"/>
      <c r="H3" s="287"/>
      <c r="I3" s="287"/>
      <c r="J3" s="287"/>
      <c r="K3" s="288"/>
      <c r="L3" s="296" t="str">
        <f>Proyecto!K3</f>
        <v>Fecha: 17 de septiembre de 2014</v>
      </c>
      <c r="M3" s="297"/>
      <c r="N3" s="77"/>
    </row>
    <row r="4" spans="2:15" ht="20.100000000000001" customHeight="1" x14ac:dyDescent="0.2">
      <c r="C4" s="284"/>
      <c r="D4" s="286" t="s">
        <v>4</v>
      </c>
      <c r="E4" s="287"/>
      <c r="F4" s="287"/>
      <c r="G4" s="287"/>
      <c r="H4" s="287"/>
      <c r="I4" s="287"/>
      <c r="J4" s="287"/>
      <c r="K4" s="288"/>
      <c r="L4" s="296" t="str">
        <f>Proyecto!K4</f>
        <v>Versión 001</v>
      </c>
      <c r="M4" s="297"/>
      <c r="N4" s="77"/>
    </row>
    <row r="5" spans="2:15" ht="20.100000000000001" customHeight="1" thickBot="1" x14ac:dyDescent="0.25">
      <c r="C5" s="285"/>
      <c r="D5" s="289" t="s">
        <v>6</v>
      </c>
      <c r="E5" s="290"/>
      <c r="F5" s="290"/>
      <c r="G5" s="290"/>
      <c r="H5" s="290"/>
      <c r="I5" s="290"/>
      <c r="J5" s="290"/>
      <c r="K5" s="291"/>
      <c r="L5" s="298" t="s">
        <v>112</v>
      </c>
      <c r="M5" s="299"/>
      <c r="N5" s="77"/>
    </row>
    <row r="6" spans="2:15" x14ac:dyDescent="0.2">
      <c r="C6" s="78"/>
      <c r="D6" s="79"/>
      <c r="E6" s="78"/>
      <c r="F6" s="78"/>
    </row>
    <row r="7" spans="2:15" ht="22.5" customHeight="1" x14ac:dyDescent="0.2">
      <c r="C7" s="80" t="s">
        <v>113</v>
      </c>
      <c r="D7" s="292" t="str">
        <f>Proyecto!$E$7</f>
        <v>Nuevo Portal Web de la Superintendencia de Sociedades</v>
      </c>
      <c r="E7" s="292"/>
      <c r="F7" s="292"/>
      <c r="G7" s="292"/>
      <c r="H7" s="292"/>
      <c r="I7" s="292"/>
      <c r="J7" s="292"/>
      <c r="K7" s="292"/>
      <c r="L7" s="292"/>
      <c r="M7" s="293"/>
      <c r="N7" s="74"/>
    </row>
    <row r="9" spans="2:15" ht="66.75" customHeight="1" x14ac:dyDescent="0.2">
      <c r="B9" s="85" t="s">
        <v>114</v>
      </c>
      <c r="C9" s="85" t="s">
        <v>115</v>
      </c>
      <c r="D9" s="85" t="s">
        <v>116</v>
      </c>
      <c r="E9" s="85" t="s">
        <v>117</v>
      </c>
      <c r="F9" s="86" t="s">
        <v>118</v>
      </c>
      <c r="G9" s="85" t="s">
        <v>119</v>
      </c>
      <c r="H9" s="87" t="s">
        <v>120</v>
      </c>
      <c r="I9" s="87" t="s">
        <v>121</v>
      </c>
      <c r="J9" s="87" t="s">
        <v>122</v>
      </c>
      <c r="K9" s="86" t="s">
        <v>123</v>
      </c>
      <c r="L9" s="88" t="s">
        <v>124</v>
      </c>
      <c r="M9" s="88" t="s">
        <v>125</v>
      </c>
      <c r="N9" s="107"/>
    </row>
    <row r="10" spans="2:15" s="90" customFormat="1" ht="138" customHeight="1" x14ac:dyDescent="0.2">
      <c r="B10" s="115">
        <v>1</v>
      </c>
      <c r="C10" s="97" t="s">
        <v>230</v>
      </c>
      <c r="D10" s="97" t="s">
        <v>232</v>
      </c>
      <c r="E10" s="98">
        <v>1</v>
      </c>
      <c r="F10" s="99">
        <v>0.2</v>
      </c>
      <c r="G10" s="102" t="s">
        <v>235</v>
      </c>
      <c r="H10" s="116">
        <v>44230</v>
      </c>
      <c r="I10" s="116">
        <v>44454</v>
      </c>
      <c r="J10" s="100">
        <f>(I10-H10)/7</f>
        <v>32</v>
      </c>
      <c r="K10" s="97" t="s">
        <v>276</v>
      </c>
      <c r="L10" s="114">
        <v>44467</v>
      </c>
      <c r="M10" s="101">
        <v>0.2</v>
      </c>
      <c r="N10" s="108"/>
      <c r="O10" s="89"/>
    </row>
    <row r="11" spans="2:15" s="90" customFormat="1" ht="210.75" customHeight="1" x14ac:dyDescent="0.2">
      <c r="B11" s="115">
        <v>2</v>
      </c>
      <c r="C11" s="97" t="s">
        <v>231</v>
      </c>
      <c r="D11" s="97" t="s">
        <v>232</v>
      </c>
      <c r="E11" s="98">
        <v>1</v>
      </c>
      <c r="F11" s="99">
        <v>0.4</v>
      </c>
      <c r="G11" s="102" t="s">
        <v>274</v>
      </c>
      <c r="H11" s="116">
        <v>44461</v>
      </c>
      <c r="I11" s="116">
        <v>44491</v>
      </c>
      <c r="J11" s="100">
        <f t="shared" ref="J11:J12" si="0">(I11-H11)/7</f>
        <v>4.2857142857142856</v>
      </c>
      <c r="K11" s="97" t="s">
        <v>278</v>
      </c>
      <c r="L11" s="114" t="s">
        <v>277</v>
      </c>
      <c r="M11" s="153">
        <v>0.4</v>
      </c>
      <c r="N11" s="108"/>
      <c r="O11" s="89"/>
    </row>
    <row r="12" spans="2:15" s="90" customFormat="1" ht="242.25" x14ac:dyDescent="0.2">
      <c r="B12" s="115">
        <v>3</v>
      </c>
      <c r="C12" s="97" t="s">
        <v>126</v>
      </c>
      <c r="D12" s="97" t="s">
        <v>232</v>
      </c>
      <c r="E12" s="98">
        <v>1</v>
      </c>
      <c r="F12" s="99">
        <v>0.4</v>
      </c>
      <c r="G12" s="102" t="s">
        <v>274</v>
      </c>
      <c r="H12" s="116">
        <v>44491</v>
      </c>
      <c r="I12" s="116">
        <v>44561</v>
      </c>
      <c r="J12" s="100">
        <f t="shared" si="0"/>
        <v>10</v>
      </c>
      <c r="K12" s="97" t="s">
        <v>279</v>
      </c>
      <c r="L12" s="114" t="s">
        <v>275</v>
      </c>
      <c r="M12" s="101">
        <v>0.4</v>
      </c>
      <c r="N12" s="108"/>
      <c r="O12" s="89"/>
    </row>
    <row r="13" spans="2:15" s="90" customFormat="1" ht="28.5" customHeight="1" x14ac:dyDescent="0.2">
      <c r="C13" s="91"/>
      <c r="D13" s="92"/>
      <c r="E13" s="91"/>
      <c r="F13" s="93">
        <f>SUM(F10:F12)</f>
        <v>1</v>
      </c>
      <c r="G13" s="91"/>
      <c r="H13" s="91"/>
      <c r="I13" s="91"/>
      <c r="J13" s="94"/>
      <c r="K13" s="104"/>
      <c r="L13" s="91"/>
      <c r="M13" s="117">
        <f>SUM(M10:M12)</f>
        <v>1</v>
      </c>
      <c r="N13" s="110"/>
      <c r="O13" s="89"/>
    </row>
    <row r="14" spans="2:15" s="90" customFormat="1" ht="21.75" customHeight="1" x14ac:dyDescent="0.2">
      <c r="C14" s="91"/>
      <c r="D14" s="92"/>
      <c r="E14" s="91"/>
      <c r="F14" s="91"/>
      <c r="G14" s="91"/>
      <c r="H14" s="91"/>
      <c r="I14" s="91"/>
      <c r="J14" s="94"/>
      <c r="K14" s="104"/>
      <c r="L14" s="91"/>
      <c r="M14" s="118"/>
      <c r="N14" s="119"/>
      <c r="O14" s="89"/>
    </row>
    <row r="15" spans="2:15" s="95" customFormat="1" ht="27" customHeight="1" x14ac:dyDescent="0.2">
      <c r="C15" s="91"/>
      <c r="D15" s="92"/>
      <c r="E15" s="91"/>
      <c r="F15" s="91"/>
      <c r="G15" s="91"/>
      <c r="H15" s="91"/>
      <c r="I15" s="91"/>
      <c r="J15" s="91"/>
      <c r="L15" s="91"/>
      <c r="M15" s="120"/>
      <c r="N15" s="121"/>
      <c r="O15" s="96"/>
    </row>
    <row r="18" spans="13:14" x14ac:dyDescent="0.2">
      <c r="M18" s="113"/>
    </row>
    <row r="19" spans="13:14" x14ac:dyDescent="0.2">
      <c r="M19" s="109"/>
    </row>
    <row r="26" spans="13:14" x14ac:dyDescent="0.2">
      <c r="M26" s="112"/>
    </row>
    <row r="27" spans="13:14" x14ac:dyDescent="0.2">
      <c r="N27" s="74"/>
    </row>
  </sheetData>
  <mergeCells count="10">
    <mergeCell ref="C2:C5"/>
    <mergeCell ref="D3:K3"/>
    <mergeCell ref="D4:K4"/>
    <mergeCell ref="D5:K5"/>
    <mergeCell ref="D7:M7"/>
    <mergeCell ref="L2:M2"/>
    <mergeCell ref="L3:M3"/>
    <mergeCell ref="L4:M4"/>
    <mergeCell ref="L5:M5"/>
    <mergeCell ref="D2:K2"/>
  </mergeCells>
  <dataValidations count="1">
    <dataValidation type="whole" allowBlank="1" showInputMessage="1" showErrorMessage="1" sqref="G8:L8 G13:J65375 L13:L65375 K13:K14 K16:K65375">
      <formula1>1</formula1>
      <formula2>5</formula2>
    </dataValidation>
  </dataValidations>
  <hyperlinks>
    <hyperlink ref="K10" r:id="rId1" display="https://community.secop.gov.co/Public/Tendering/OpportunityDetail/Index?noticeUID=CO1.NTC.2064463&amp;isFromPublicArea=True&amp;isModal=False "/>
  </hyperlinks>
  <printOptions horizontalCentered="1"/>
  <pageMargins left="0.59055118110236227" right="0.59055118110236227" top="0.55118110236220474" bottom="0.55118110236220474" header="0.31496062992125984" footer="0.31496062992125984"/>
  <pageSetup paperSize="5" scale="38" fitToHeight="0" orientation="landscape" r:id="rId2"/>
  <headerFooter>
    <oddHeader>Página &amp;P de &amp;F</oddHeader>
    <oddFooter>Preparado por N.Johanna Rodríguez A &amp;D&amp;RPágina &amp;P</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5"/>
  <sheetViews>
    <sheetView showGridLines="0" zoomScale="90" zoomScaleNormal="90" workbookViewId="0">
      <selection activeCell="H27" sqref="H27"/>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306"/>
      <c r="C2" s="307"/>
      <c r="D2" s="303" t="s">
        <v>0</v>
      </c>
      <c r="E2" s="275"/>
      <c r="F2" s="275"/>
      <c r="G2" s="275"/>
      <c r="H2" s="275"/>
      <c r="I2" s="275"/>
      <c r="J2" s="275"/>
      <c r="K2" s="58"/>
      <c r="L2" s="58"/>
      <c r="M2" s="312" t="str">
        <f>Proyecto!K2</f>
        <v>Código: GC-F-015</v>
      </c>
      <c r="N2" s="269"/>
      <c r="O2" s="269"/>
      <c r="P2" s="270"/>
      <c r="Q2" s="123"/>
      <c r="R2" s="9"/>
      <c r="S2" s="9"/>
      <c r="T2" s="9" t="s">
        <v>127</v>
      </c>
      <c r="U2" s="12"/>
      <c r="V2" s="123"/>
      <c r="W2" s="123"/>
      <c r="X2" s="123"/>
      <c r="Y2" s="123"/>
      <c r="Z2" s="123"/>
      <c r="AA2" s="123"/>
      <c r="AB2" s="123"/>
      <c r="AC2" s="123"/>
      <c r="AD2" s="123"/>
      <c r="AE2" s="13"/>
    </row>
    <row r="3" spans="2:31" s="10" customFormat="1" ht="23.25" customHeight="1" x14ac:dyDescent="0.2">
      <c r="B3" s="308"/>
      <c r="C3" s="309"/>
      <c r="D3" s="304" t="s">
        <v>2</v>
      </c>
      <c r="E3" s="278"/>
      <c r="F3" s="278"/>
      <c r="G3" s="278"/>
      <c r="H3" s="278"/>
      <c r="I3" s="278"/>
      <c r="J3" s="278"/>
      <c r="K3" s="57"/>
      <c r="L3" s="57"/>
      <c r="M3" s="313" t="str">
        <f>Proyecto!K3</f>
        <v>Fecha: 17 de septiembre de 2014</v>
      </c>
      <c r="N3" s="193"/>
      <c r="O3" s="193"/>
      <c r="P3" s="271"/>
      <c r="Q3" s="123"/>
      <c r="R3" s="9"/>
      <c r="S3" s="9"/>
      <c r="T3" s="9" t="s">
        <v>128</v>
      </c>
      <c r="U3" s="12"/>
      <c r="V3" s="123"/>
      <c r="W3" s="123"/>
      <c r="X3" s="123"/>
      <c r="Y3" s="123"/>
      <c r="Z3" s="123"/>
      <c r="AA3" s="123"/>
      <c r="AB3" s="123"/>
      <c r="AC3" s="123"/>
      <c r="AD3" s="123"/>
      <c r="AE3" s="13"/>
    </row>
    <row r="4" spans="2:31" s="10" customFormat="1" ht="24" customHeight="1" x14ac:dyDescent="0.2">
      <c r="B4" s="308"/>
      <c r="C4" s="309"/>
      <c r="D4" s="304" t="s">
        <v>4</v>
      </c>
      <c r="E4" s="278"/>
      <c r="F4" s="278"/>
      <c r="G4" s="278"/>
      <c r="H4" s="278"/>
      <c r="I4" s="278"/>
      <c r="J4" s="278"/>
      <c r="K4" s="57"/>
      <c r="L4" s="57"/>
      <c r="M4" s="313" t="str">
        <f>Proyecto!K4</f>
        <v>Versión 001</v>
      </c>
      <c r="N4" s="193"/>
      <c r="O4" s="193"/>
      <c r="P4" s="271"/>
      <c r="Q4" s="123"/>
      <c r="R4" s="9"/>
      <c r="S4" s="123"/>
      <c r="T4" s="9" t="s">
        <v>129</v>
      </c>
      <c r="U4" s="12"/>
      <c r="V4" s="123"/>
      <c r="W4" s="123"/>
      <c r="X4" s="123"/>
      <c r="Y4" s="123"/>
      <c r="Z4" s="123"/>
      <c r="AA4" s="123"/>
      <c r="AB4" s="123"/>
      <c r="AC4" s="123"/>
      <c r="AD4" s="123"/>
      <c r="AE4" s="13"/>
    </row>
    <row r="5" spans="2:31" s="10" customFormat="1" ht="22.5" customHeight="1" thickBot="1" x14ac:dyDescent="0.25">
      <c r="B5" s="310"/>
      <c r="C5" s="311"/>
      <c r="D5" s="305" t="s">
        <v>6</v>
      </c>
      <c r="E5" s="281"/>
      <c r="F5" s="281"/>
      <c r="G5" s="281"/>
      <c r="H5" s="281"/>
      <c r="I5" s="281"/>
      <c r="J5" s="281"/>
      <c r="K5" s="59"/>
      <c r="L5" s="59"/>
      <c r="M5" s="314" t="s">
        <v>130</v>
      </c>
      <c r="N5" s="272"/>
      <c r="O5" s="272"/>
      <c r="P5" s="273"/>
      <c r="Q5" s="123"/>
      <c r="R5" s="9"/>
      <c r="S5" s="123"/>
      <c r="T5" s="9" t="s">
        <v>131</v>
      </c>
      <c r="U5" s="9"/>
      <c r="V5" s="123"/>
      <c r="W5" s="123"/>
      <c r="X5" s="123"/>
      <c r="Y5" s="123"/>
      <c r="Z5" s="123"/>
      <c r="AA5" s="123"/>
      <c r="AB5" s="123"/>
      <c r="AC5" s="123"/>
      <c r="AD5" s="123"/>
      <c r="AE5" s="13"/>
    </row>
    <row r="6" spans="2:31" ht="5.25" customHeight="1" x14ac:dyDescent="0.2">
      <c r="B6" s="28"/>
      <c r="C6" s="28"/>
      <c r="D6" s="28"/>
      <c r="E6" s="28"/>
      <c r="F6" s="28"/>
      <c r="G6" s="28"/>
      <c r="H6" s="28"/>
      <c r="I6" s="28"/>
      <c r="J6" s="28"/>
      <c r="K6" s="28"/>
      <c r="L6" s="28"/>
      <c r="M6" s="28"/>
      <c r="N6" s="28"/>
      <c r="O6" s="28"/>
      <c r="P6" s="28"/>
      <c r="T6" s="5"/>
    </row>
    <row r="7" spans="2:31" ht="29.25" customHeight="1" x14ac:dyDescent="0.2">
      <c r="B7" s="165" t="s">
        <v>8</v>
      </c>
      <c r="C7" s="165"/>
      <c r="D7" s="212" t="str">
        <f>Proyecto!$E$7</f>
        <v>Nuevo Portal Web de la Superintendencia de Sociedades</v>
      </c>
      <c r="E7" s="212"/>
      <c r="F7" s="212"/>
      <c r="G7" s="212"/>
      <c r="H7" s="212"/>
      <c r="I7" s="212"/>
      <c r="J7" s="212"/>
      <c r="K7" s="212"/>
      <c r="L7" s="212"/>
      <c r="M7" s="212"/>
      <c r="N7" s="212"/>
      <c r="O7" s="212"/>
      <c r="P7" s="212"/>
      <c r="AE7" s="1"/>
    </row>
    <row r="8" spans="2:31" ht="6.75" customHeight="1" x14ac:dyDescent="0.2">
      <c r="B8" s="6"/>
      <c r="C8" s="6"/>
      <c r="D8" s="7"/>
      <c r="E8" s="7"/>
      <c r="F8" s="7"/>
      <c r="G8" s="7"/>
      <c r="H8" s="7"/>
      <c r="I8" s="7"/>
      <c r="J8" s="7"/>
      <c r="K8" s="7"/>
      <c r="L8" s="7"/>
      <c r="M8" s="7"/>
      <c r="N8" s="7"/>
      <c r="O8" s="7"/>
      <c r="P8" s="7"/>
      <c r="AE8" s="1"/>
    </row>
    <row r="10" spans="2:31" ht="21.95" customHeight="1" x14ac:dyDescent="0.2">
      <c r="B10" s="216" t="s">
        <v>132</v>
      </c>
      <c r="C10" s="216"/>
      <c r="D10" s="216"/>
      <c r="E10" s="216"/>
      <c r="F10" s="216"/>
      <c r="G10" s="216"/>
      <c r="H10" s="216"/>
      <c r="I10" s="216"/>
      <c r="J10" s="216"/>
      <c r="K10" s="216"/>
      <c r="L10" s="216"/>
      <c r="M10" s="216"/>
      <c r="N10" s="216"/>
      <c r="O10" s="216"/>
      <c r="P10" s="216"/>
    </row>
    <row r="11" spans="2:31" ht="21.95" customHeight="1" x14ac:dyDescent="0.2">
      <c r="B11" s="213" t="s">
        <v>133</v>
      </c>
      <c r="C11" s="213"/>
      <c r="D11" s="213"/>
      <c r="E11" s="213"/>
      <c r="F11" s="125" t="s">
        <v>134</v>
      </c>
      <c r="G11" s="213" t="s">
        <v>135</v>
      </c>
      <c r="H11" s="213"/>
      <c r="I11" s="213"/>
      <c r="J11" s="213"/>
      <c r="K11" s="64"/>
      <c r="L11" s="64"/>
      <c r="M11" s="213" t="s">
        <v>136</v>
      </c>
      <c r="N11" s="213"/>
      <c r="O11" s="213"/>
      <c r="P11" s="213"/>
    </row>
    <row r="12" spans="2:31" ht="53.25" customHeight="1" x14ac:dyDescent="0.2">
      <c r="B12" s="209" t="s">
        <v>233</v>
      </c>
      <c r="C12" s="209"/>
      <c r="D12" s="209"/>
      <c r="E12" s="209"/>
      <c r="F12" s="132" t="s">
        <v>129</v>
      </c>
      <c r="G12" s="211" t="s">
        <v>234</v>
      </c>
      <c r="H12" s="315"/>
      <c r="I12" s="315"/>
      <c r="J12" s="316"/>
      <c r="K12" s="17"/>
      <c r="L12" s="17"/>
      <c r="M12" s="318" t="s">
        <v>44</v>
      </c>
      <c r="N12" s="318"/>
      <c r="O12" s="318"/>
      <c r="P12" s="318"/>
    </row>
    <row r="13" spans="2:31" ht="60" customHeight="1" x14ac:dyDescent="0.2">
      <c r="B13" s="209" t="s">
        <v>242</v>
      </c>
      <c r="C13" s="209"/>
      <c r="D13" s="209"/>
      <c r="E13" s="209"/>
      <c r="F13" s="132" t="s">
        <v>128</v>
      </c>
      <c r="G13" s="211" t="s">
        <v>243</v>
      </c>
      <c r="H13" s="315"/>
      <c r="I13" s="315"/>
      <c r="J13" s="316"/>
      <c r="K13" s="17"/>
      <c r="L13" s="17"/>
      <c r="M13" s="234" t="s">
        <v>244</v>
      </c>
      <c r="N13" s="317"/>
      <c r="O13" s="317"/>
      <c r="P13" s="235"/>
    </row>
    <row r="15" spans="2:31" ht="21.95" customHeight="1" x14ac:dyDescent="0.2">
      <c r="B15" s="216" t="s">
        <v>137</v>
      </c>
      <c r="C15" s="216"/>
      <c r="D15" s="216"/>
      <c r="E15" s="216"/>
      <c r="F15" s="216"/>
      <c r="G15" s="216"/>
      <c r="H15" s="216"/>
      <c r="I15" s="216"/>
      <c r="J15" s="216"/>
      <c r="K15" s="216"/>
      <c r="L15" s="216"/>
      <c r="M15" s="216"/>
      <c r="N15" s="216"/>
      <c r="O15" s="216"/>
      <c r="P15" s="216"/>
    </row>
  </sheetData>
  <mergeCells count="22">
    <mergeCell ref="B13:E13"/>
    <mergeCell ref="G13:J13"/>
    <mergeCell ref="M13:P13"/>
    <mergeCell ref="B15:P15"/>
    <mergeCell ref="B11:E11"/>
    <mergeCell ref="G11:J11"/>
    <mergeCell ref="M11:P11"/>
    <mergeCell ref="B12:E12"/>
    <mergeCell ref="G12:J12"/>
    <mergeCell ref="M12:P12"/>
    <mergeCell ref="D2:J2"/>
    <mergeCell ref="D3:J3"/>
    <mergeCell ref="D4:J4"/>
    <mergeCell ref="D5:J5"/>
    <mergeCell ref="B10:P10"/>
    <mergeCell ref="B2:C5"/>
    <mergeCell ref="M2:P2"/>
    <mergeCell ref="M3:P3"/>
    <mergeCell ref="M4:P4"/>
    <mergeCell ref="M5:P5"/>
    <mergeCell ref="B7:C7"/>
    <mergeCell ref="D7:P7"/>
  </mergeCells>
  <conditionalFormatting sqref="F12:F13">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16:P65502 O9:P9 O14:P14 G14:M14 G16:M65502 G9:M9 W9:AC65502 Q9:U65502">
      <formula1>1</formula1>
      <formula2>5</formula2>
    </dataValidation>
    <dataValidation type="list" allowBlank="1" showInputMessage="1" showErrorMessage="1" sqref="F12:F13">
      <formula1>$T$2:$T$5</formula1>
    </dataValidation>
  </dataValidations>
  <printOptions horizontalCentered="1"/>
  <pageMargins left="0.39370078740157483" right="0.39370078740157483" top="0.74803149606299213" bottom="0.74803149606299213" header="0.31496062992125984" footer="0.31496062992125984"/>
  <pageSetup paperSize="5" scale="97"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Q24" sqref="Q24"/>
    </sheetView>
  </sheetViews>
  <sheetFormatPr baseColWidth="10" defaultColWidth="11.42578125"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42578125" customWidth="1"/>
    <col min="7" max="7" width="12.85546875" bestFit="1" customWidth="1"/>
    <col min="8" max="8" width="2" customWidth="1"/>
    <col min="9" max="9" width="14.42578125" bestFit="1" customWidth="1"/>
    <col min="10" max="10" width="1.42578125" customWidth="1"/>
    <col min="11" max="11" width="20.42578125" bestFit="1" customWidth="1"/>
    <col min="12" max="12" width="3" customWidth="1"/>
    <col min="13" max="13" width="29.140625" bestFit="1" customWidth="1"/>
    <col min="14" max="14" width="2.42578125" customWidth="1"/>
    <col min="15" max="15" width="19.140625" bestFit="1" customWidth="1"/>
    <col min="16" max="16" width="5" customWidth="1"/>
  </cols>
  <sheetData>
    <row r="4" spans="1:17" x14ac:dyDescent="0.2">
      <c r="A4" s="23" t="s">
        <v>138</v>
      </c>
      <c r="C4" s="23" t="s">
        <v>139</v>
      </c>
      <c r="E4" s="23" t="s">
        <v>140</v>
      </c>
      <c r="G4" s="23" t="s">
        <v>141</v>
      </c>
      <c r="I4" s="23" t="s">
        <v>142</v>
      </c>
      <c r="K4" s="23" t="s">
        <v>143</v>
      </c>
      <c r="M4" s="23"/>
      <c r="O4" s="23" t="s">
        <v>144</v>
      </c>
      <c r="Q4" s="23" t="s">
        <v>35</v>
      </c>
    </row>
    <row r="5" spans="1:17" x14ac:dyDescent="0.2">
      <c r="A5" t="s">
        <v>27</v>
      </c>
      <c r="C5" s="22" t="s">
        <v>38</v>
      </c>
      <c r="E5" s="22" t="s">
        <v>41</v>
      </c>
      <c r="G5" s="22" t="s">
        <v>60</v>
      </c>
      <c r="I5" s="22" t="s">
        <v>61</v>
      </c>
      <c r="K5" s="22" t="s">
        <v>78</v>
      </c>
      <c r="M5" t="s">
        <v>145</v>
      </c>
      <c r="O5" s="22" t="s">
        <v>146</v>
      </c>
      <c r="Q5" t="s">
        <v>147</v>
      </c>
    </row>
    <row r="6" spans="1:17" x14ac:dyDescent="0.2">
      <c r="A6" t="s">
        <v>28</v>
      </c>
      <c r="C6" s="22" t="s">
        <v>148</v>
      </c>
      <c r="E6" s="22" t="s">
        <v>149</v>
      </c>
      <c r="G6" s="22" t="s">
        <v>62</v>
      </c>
      <c r="I6" s="22" t="s">
        <v>79</v>
      </c>
      <c r="K6" s="22" t="s">
        <v>81</v>
      </c>
      <c r="M6" t="s">
        <v>47</v>
      </c>
      <c r="O6" s="22" t="s">
        <v>150</v>
      </c>
      <c r="Q6" t="s">
        <v>151</v>
      </c>
    </row>
    <row r="7" spans="1:17" x14ac:dyDescent="0.2">
      <c r="C7" s="22" t="s">
        <v>152</v>
      </c>
      <c r="G7" s="22" t="s">
        <v>153</v>
      </c>
      <c r="K7" s="24" t="s">
        <v>154</v>
      </c>
      <c r="O7" s="24" t="s">
        <v>155</v>
      </c>
      <c r="Q7" t="s">
        <v>156</v>
      </c>
    </row>
    <row r="8" spans="1:17" x14ac:dyDescent="0.2">
      <c r="O8" s="24" t="s">
        <v>90</v>
      </c>
      <c r="Q8" t="s">
        <v>40</v>
      </c>
    </row>
    <row r="9" spans="1:17" x14ac:dyDescent="0.2">
      <c r="O9" s="24" t="s">
        <v>157</v>
      </c>
      <c r="Q9" t="s">
        <v>158</v>
      </c>
    </row>
    <row r="10" spans="1:17" x14ac:dyDescent="0.2">
      <c r="O10" s="24" t="s">
        <v>159</v>
      </c>
      <c r="Q10" t="s">
        <v>160</v>
      </c>
    </row>
    <row r="11" spans="1:17" x14ac:dyDescent="0.2">
      <c r="O11" s="24" t="s">
        <v>161</v>
      </c>
      <c r="Q11" t="s">
        <v>162</v>
      </c>
    </row>
    <row r="12" spans="1:17" x14ac:dyDescent="0.2">
      <c r="Q12" t="s">
        <v>163</v>
      </c>
    </row>
    <row r="14" spans="1:17" x14ac:dyDescent="0.2">
      <c r="Q14" s="23" t="s">
        <v>164</v>
      </c>
    </row>
    <row r="15" spans="1:17" x14ac:dyDescent="0.2">
      <c r="Q15" t="s">
        <v>147</v>
      </c>
    </row>
    <row r="16" spans="1:17" x14ac:dyDescent="0.2">
      <c r="Q16" t="s">
        <v>151</v>
      </c>
    </row>
    <row r="17" spans="17:17" x14ac:dyDescent="0.2">
      <c r="Q17" t="s">
        <v>156</v>
      </c>
    </row>
    <row r="18" spans="17:17" x14ac:dyDescent="0.2">
      <c r="Q18" t="s">
        <v>40</v>
      </c>
    </row>
    <row r="19" spans="17:17" x14ac:dyDescent="0.2">
      <c r="Q19" t="s">
        <v>158</v>
      </c>
    </row>
    <row r="20" spans="17:17" x14ac:dyDescent="0.2">
      <c r="Q20" t="s">
        <v>160</v>
      </c>
    </row>
    <row r="21" spans="17:17" x14ac:dyDescent="0.2">
      <c r="Q21" t="s">
        <v>162</v>
      </c>
    </row>
    <row r="22" spans="17:17" x14ac:dyDescent="0.2">
      <c r="Q22" t="s">
        <v>163</v>
      </c>
    </row>
    <row r="23" spans="17:17" x14ac:dyDescent="0.2">
      <c r="Q23" s="22" t="s">
        <v>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A3" zoomScaleNormal="100" workbookViewId="0">
      <selection activeCell="W11" sqref="W11"/>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177"/>
      <c r="C2" s="178"/>
      <c r="D2" s="179" t="s">
        <v>0</v>
      </c>
      <c r="E2" s="180"/>
      <c r="F2" s="180"/>
      <c r="G2" s="180"/>
      <c r="H2" s="180"/>
      <c r="I2" s="180"/>
      <c r="J2" s="181"/>
      <c r="K2" s="167" t="s">
        <v>1</v>
      </c>
      <c r="L2" s="210"/>
      <c r="M2" s="167" t="str">
        <f>Proyecto!K2</f>
        <v>Código: GC-F-015</v>
      </c>
      <c r="N2" s="205"/>
      <c r="O2" s="205"/>
      <c r="P2" s="168"/>
      <c r="Q2" s="123"/>
      <c r="R2" s="9"/>
      <c r="S2" s="9"/>
      <c r="T2" s="9"/>
      <c r="U2" s="12"/>
      <c r="V2" s="123"/>
      <c r="W2" s="123"/>
      <c r="X2" s="123"/>
      <c r="Y2" s="123"/>
      <c r="Z2" s="123"/>
      <c r="AA2" s="123"/>
      <c r="AB2" s="123"/>
      <c r="AC2" s="123"/>
      <c r="AD2" s="123"/>
      <c r="AE2" s="13"/>
    </row>
    <row r="3" spans="2:31" s="10" customFormat="1" ht="23.25" customHeight="1" x14ac:dyDescent="0.2">
      <c r="B3" s="173"/>
      <c r="C3" s="174"/>
      <c r="D3" s="182" t="s">
        <v>2</v>
      </c>
      <c r="E3" s="183"/>
      <c r="F3" s="183"/>
      <c r="G3" s="183"/>
      <c r="H3" s="183"/>
      <c r="I3" s="183"/>
      <c r="J3" s="184"/>
      <c r="K3" s="169" t="s">
        <v>3</v>
      </c>
      <c r="L3" s="211"/>
      <c r="M3" s="206" t="str">
        <f>Proyecto!K3</f>
        <v>Fecha: 17 de septiembre de 2014</v>
      </c>
      <c r="N3" s="207"/>
      <c r="O3" s="207"/>
      <c r="P3" s="208"/>
      <c r="Q3" s="123"/>
      <c r="R3" s="9"/>
      <c r="S3" s="9"/>
      <c r="T3" s="9"/>
      <c r="U3" s="12"/>
      <c r="V3" s="123"/>
      <c r="W3" s="123"/>
      <c r="X3" s="123"/>
      <c r="Y3" s="123"/>
      <c r="Z3" s="123"/>
      <c r="AA3" s="123"/>
      <c r="AB3" s="123"/>
      <c r="AC3" s="123"/>
      <c r="AD3" s="123"/>
      <c r="AE3" s="13"/>
    </row>
    <row r="4" spans="2:31" s="10" customFormat="1" ht="24" customHeight="1" x14ac:dyDescent="0.2">
      <c r="B4" s="173"/>
      <c r="C4" s="174"/>
      <c r="D4" s="182" t="s">
        <v>4</v>
      </c>
      <c r="E4" s="183"/>
      <c r="F4" s="183"/>
      <c r="G4" s="183"/>
      <c r="H4" s="183"/>
      <c r="I4" s="183"/>
      <c r="J4" s="184"/>
      <c r="K4" s="169" t="s">
        <v>5</v>
      </c>
      <c r="L4" s="211"/>
      <c r="M4" s="169" t="str">
        <f>Proyecto!K4</f>
        <v>Versión 001</v>
      </c>
      <c r="N4" s="209"/>
      <c r="O4" s="209"/>
      <c r="P4" s="170"/>
      <c r="Q4" s="123"/>
      <c r="R4" s="9"/>
      <c r="S4" s="123"/>
      <c r="T4" s="123"/>
      <c r="U4" s="12"/>
      <c r="V4" s="123"/>
      <c r="W4" s="123"/>
      <c r="X4" s="123"/>
      <c r="Y4" s="123"/>
      <c r="Z4" s="123"/>
      <c r="AA4" s="123"/>
      <c r="AB4" s="123"/>
      <c r="AC4" s="123"/>
      <c r="AD4" s="123"/>
      <c r="AE4" s="13"/>
    </row>
    <row r="5" spans="2:31" s="10" customFormat="1" ht="22.5" customHeight="1" thickBot="1" x14ac:dyDescent="0.25">
      <c r="B5" s="175"/>
      <c r="C5" s="176"/>
      <c r="D5" s="185" t="s">
        <v>6</v>
      </c>
      <c r="E5" s="186"/>
      <c r="F5" s="186"/>
      <c r="G5" s="186"/>
      <c r="H5" s="186"/>
      <c r="I5" s="186"/>
      <c r="J5" s="187"/>
      <c r="K5" s="171" t="s">
        <v>20</v>
      </c>
      <c r="L5" s="204"/>
      <c r="M5" s="194" t="s">
        <v>21</v>
      </c>
      <c r="N5" s="195"/>
      <c r="O5" s="195"/>
      <c r="P5" s="196"/>
      <c r="Q5" s="123"/>
      <c r="R5" s="9"/>
      <c r="S5" s="123"/>
      <c r="T5" s="123"/>
      <c r="U5" s="9"/>
      <c r="V5" s="123"/>
      <c r="W5" s="123"/>
      <c r="X5" s="123"/>
      <c r="Y5" s="123"/>
      <c r="Z5" s="123"/>
      <c r="AA5" s="123"/>
      <c r="AB5" s="123"/>
      <c r="AC5" s="123"/>
      <c r="AD5" s="123"/>
      <c r="AE5" s="13"/>
    </row>
    <row r="6" spans="2:31" ht="5.25" customHeight="1" x14ac:dyDescent="0.2">
      <c r="B6" s="28"/>
      <c r="C6" s="28"/>
      <c r="D6" s="28"/>
      <c r="E6" s="28"/>
      <c r="F6" s="28"/>
      <c r="G6" s="28"/>
      <c r="H6" s="28"/>
      <c r="I6" s="28"/>
      <c r="J6" s="28"/>
      <c r="K6" s="28"/>
      <c r="L6" s="28"/>
      <c r="M6" s="28"/>
      <c r="N6" s="28"/>
      <c r="O6" s="28"/>
      <c r="P6" s="28"/>
    </row>
    <row r="7" spans="2:31" ht="33.75" customHeight="1" x14ac:dyDescent="0.2">
      <c r="B7" s="165" t="s">
        <v>8</v>
      </c>
      <c r="C7" s="165"/>
      <c r="D7" s="197" t="str">
        <f>+Proyecto!E7</f>
        <v>Nuevo Portal Web de la Superintendencia de Sociedades</v>
      </c>
      <c r="E7" s="197"/>
      <c r="F7" s="197"/>
      <c r="G7" s="197"/>
      <c r="H7" s="197"/>
      <c r="I7" s="197"/>
      <c r="J7" s="197"/>
      <c r="K7" s="197"/>
      <c r="L7" s="197"/>
      <c r="M7" s="197"/>
      <c r="N7" s="197"/>
      <c r="O7" s="197"/>
      <c r="P7" s="197"/>
      <c r="AE7" s="1"/>
    </row>
    <row r="8" spans="2:31" ht="6.75" customHeight="1" x14ac:dyDescent="0.2">
      <c r="B8" s="6"/>
      <c r="C8" s="6"/>
      <c r="D8" s="82"/>
      <c r="E8" s="82"/>
      <c r="F8" s="82"/>
      <c r="G8" s="82"/>
      <c r="H8" s="82"/>
      <c r="I8" s="82"/>
      <c r="J8" s="82"/>
      <c r="K8" s="82"/>
      <c r="L8" s="82"/>
      <c r="M8" s="82"/>
      <c r="N8" s="82"/>
      <c r="O8" s="82"/>
      <c r="P8" s="82"/>
      <c r="AE8" s="1"/>
    </row>
    <row r="9" spans="2:31" ht="39.75" customHeight="1" x14ac:dyDescent="0.2">
      <c r="B9" s="201" t="s">
        <v>22</v>
      </c>
      <c r="C9" s="202"/>
      <c r="D9" s="198" t="s">
        <v>237</v>
      </c>
      <c r="E9" s="199"/>
      <c r="F9" s="199"/>
      <c r="G9" s="199"/>
      <c r="H9" s="199"/>
      <c r="I9" s="199"/>
      <c r="J9" s="199"/>
      <c r="K9" s="199"/>
      <c r="L9" s="199"/>
      <c r="M9" s="199"/>
      <c r="N9" s="199"/>
      <c r="O9" s="199"/>
      <c r="P9" s="200"/>
      <c r="AE9" s="1"/>
    </row>
    <row r="10" spans="2:31" customFormat="1" ht="7.5" customHeight="1" x14ac:dyDescent="0.2">
      <c r="D10" s="22"/>
      <c r="E10" s="22"/>
      <c r="F10" s="22"/>
      <c r="G10" s="22"/>
      <c r="H10" s="22"/>
      <c r="I10" s="22"/>
      <c r="J10" s="22"/>
      <c r="K10" s="22"/>
      <c r="L10" s="22"/>
      <c r="M10" s="22"/>
      <c r="N10" s="22"/>
      <c r="O10" s="22"/>
      <c r="P10" s="22"/>
    </row>
    <row r="11" spans="2:31" ht="31.5" customHeight="1" x14ac:dyDescent="0.2">
      <c r="B11" s="201" t="s">
        <v>23</v>
      </c>
      <c r="C11" s="202"/>
      <c r="D11" s="192" t="s">
        <v>24</v>
      </c>
      <c r="E11" s="192"/>
      <c r="F11" s="192"/>
      <c r="G11" s="192"/>
      <c r="H11" s="192"/>
      <c r="I11" s="192"/>
      <c r="J11" s="192"/>
      <c r="K11" s="192"/>
      <c r="L11" s="192"/>
      <c r="M11" s="192"/>
      <c r="N11" s="192"/>
      <c r="O11" s="192"/>
      <c r="P11" s="192"/>
      <c r="AE11" s="1"/>
    </row>
    <row r="12" spans="2:31" s="3" customFormat="1" ht="5.25" customHeight="1" x14ac:dyDescent="0.2">
      <c r="B12" s="8"/>
      <c r="C12" s="8"/>
      <c r="D12" s="130"/>
      <c r="E12" s="130"/>
      <c r="F12" s="130"/>
      <c r="G12" s="130"/>
      <c r="H12" s="130"/>
      <c r="I12" s="130"/>
      <c r="J12" s="130"/>
      <c r="K12" s="130"/>
      <c r="L12" s="130"/>
      <c r="M12" s="130"/>
      <c r="N12" s="130"/>
      <c r="O12" s="130"/>
      <c r="P12" s="130"/>
      <c r="Q12" s="123"/>
      <c r="R12" s="9"/>
      <c r="S12" s="123"/>
      <c r="T12" s="123"/>
      <c r="U12" s="9"/>
      <c r="V12" s="123"/>
      <c r="W12" s="123"/>
      <c r="X12" s="123"/>
      <c r="Y12" s="123"/>
      <c r="Z12" s="123"/>
      <c r="AA12" s="123"/>
      <c r="AB12" s="123"/>
      <c r="AC12" s="123"/>
      <c r="AD12" s="123"/>
      <c r="AE12" s="123"/>
    </row>
    <row r="13" spans="2:31" ht="22.5" customHeight="1" x14ac:dyDescent="0.2">
      <c r="B13" s="190" t="s">
        <v>25</v>
      </c>
      <c r="C13" s="190"/>
      <c r="D13" s="125" t="s">
        <v>26</v>
      </c>
      <c r="E13" s="203" t="s">
        <v>171</v>
      </c>
      <c r="F13" s="203"/>
      <c r="G13" s="203"/>
      <c r="H13" s="203"/>
      <c r="I13" s="203"/>
      <c r="J13" s="203"/>
      <c r="K13" s="203"/>
      <c r="L13" s="203"/>
      <c r="M13" s="203"/>
      <c r="N13" s="203"/>
      <c r="O13" s="203"/>
      <c r="P13" s="203"/>
      <c r="AE13" s="1"/>
    </row>
    <row r="14" spans="2:31" s="29" customFormat="1" ht="82.5" customHeight="1" x14ac:dyDescent="0.2">
      <c r="B14" s="191"/>
      <c r="C14" s="191"/>
      <c r="D14" s="126" t="s">
        <v>27</v>
      </c>
      <c r="E14" s="203"/>
      <c r="F14" s="203"/>
      <c r="G14" s="203"/>
      <c r="H14" s="203"/>
      <c r="I14" s="203"/>
      <c r="J14" s="203"/>
      <c r="K14" s="203"/>
      <c r="L14" s="203"/>
      <c r="M14" s="203"/>
      <c r="N14" s="203"/>
      <c r="O14" s="203"/>
      <c r="P14" s="203"/>
      <c r="Q14" s="123"/>
      <c r="R14" s="9"/>
      <c r="S14" s="123"/>
      <c r="T14" s="123"/>
      <c r="U14" s="9"/>
      <c r="V14" s="123"/>
      <c r="W14" s="123"/>
      <c r="X14" s="123"/>
      <c r="Y14" s="123"/>
      <c r="Z14" s="123"/>
      <c r="AA14" s="123"/>
      <c r="AB14" s="123"/>
      <c r="AC14" s="123"/>
      <c r="AD14" s="123"/>
      <c r="AE14" s="123"/>
    </row>
    <row r="16" spans="2:31" ht="22.5" customHeight="1" x14ac:dyDescent="0.2">
      <c r="B16" s="190" t="s">
        <v>25</v>
      </c>
      <c r="C16" s="190"/>
      <c r="D16" s="125" t="s">
        <v>26</v>
      </c>
      <c r="E16" s="192" t="s">
        <v>172</v>
      </c>
      <c r="F16" s="193"/>
      <c r="G16" s="193"/>
      <c r="H16" s="193"/>
      <c r="I16" s="193"/>
      <c r="J16" s="193"/>
      <c r="K16" s="193"/>
      <c r="L16" s="193"/>
      <c r="M16" s="193"/>
      <c r="N16" s="193"/>
      <c r="O16" s="193"/>
      <c r="P16" s="193"/>
      <c r="AE16" s="1"/>
    </row>
    <row r="17" spans="2:21" s="81" customFormat="1" ht="55.5" customHeight="1" x14ac:dyDescent="0.2">
      <c r="B17" s="191"/>
      <c r="C17" s="191"/>
      <c r="D17" s="126" t="s">
        <v>28</v>
      </c>
      <c r="E17" s="193"/>
      <c r="F17" s="193"/>
      <c r="G17" s="193"/>
      <c r="H17" s="193"/>
      <c r="I17" s="193"/>
      <c r="J17" s="193"/>
      <c r="K17" s="193"/>
      <c r="L17" s="193"/>
      <c r="M17" s="193"/>
      <c r="N17" s="193"/>
      <c r="O17" s="193"/>
      <c r="P17" s="193"/>
      <c r="Q17" s="123"/>
      <c r="R17" s="9"/>
      <c r="S17" s="123"/>
      <c r="T17" s="123"/>
      <c r="U17" s="9"/>
    </row>
    <row r="19" spans="2:21" x14ac:dyDescent="0.2">
      <c r="B19" s="190" t="s">
        <v>25</v>
      </c>
      <c r="C19" s="190"/>
      <c r="D19" s="137" t="s">
        <v>26</v>
      </c>
      <c r="E19" s="192" t="s">
        <v>173</v>
      </c>
      <c r="F19" s="193"/>
      <c r="G19" s="193"/>
      <c r="H19" s="193"/>
      <c r="I19" s="193"/>
      <c r="J19" s="193"/>
      <c r="K19" s="193"/>
      <c r="L19" s="193"/>
      <c r="M19" s="193"/>
      <c r="N19" s="193"/>
      <c r="O19" s="193"/>
      <c r="P19" s="193"/>
    </row>
    <row r="20" spans="2:21" ht="48" customHeight="1" x14ac:dyDescent="0.2">
      <c r="B20" s="191"/>
      <c r="C20" s="191"/>
      <c r="D20" s="138" t="s">
        <v>28</v>
      </c>
      <c r="E20" s="193"/>
      <c r="F20" s="193"/>
      <c r="G20" s="193"/>
      <c r="H20" s="193"/>
      <c r="I20" s="193"/>
      <c r="J20" s="193"/>
      <c r="K20" s="193"/>
      <c r="L20" s="193"/>
      <c r="M20" s="193"/>
      <c r="N20" s="193"/>
      <c r="O20" s="193"/>
      <c r="P20" s="193"/>
    </row>
  </sheetData>
  <mergeCells count="28">
    <mergeCell ref="B2:C2"/>
    <mergeCell ref="B3:C3"/>
    <mergeCell ref="B4:C4"/>
    <mergeCell ref="M2:P2"/>
    <mergeCell ref="M3:P3"/>
    <mergeCell ref="M4:P4"/>
    <mergeCell ref="D2:J2"/>
    <mergeCell ref="K2:L2"/>
    <mergeCell ref="D3:J3"/>
    <mergeCell ref="K3:L3"/>
    <mergeCell ref="D4:J4"/>
    <mergeCell ref="K4:L4"/>
    <mergeCell ref="B19:C20"/>
    <mergeCell ref="E19:P20"/>
    <mergeCell ref="B16:C17"/>
    <mergeCell ref="E16:P17"/>
    <mergeCell ref="M5:P5"/>
    <mergeCell ref="D7:P7"/>
    <mergeCell ref="B5:C5"/>
    <mergeCell ref="D11:P11"/>
    <mergeCell ref="D9:P9"/>
    <mergeCell ref="B7:C7"/>
    <mergeCell ref="B11:C11"/>
    <mergeCell ref="B9:C9"/>
    <mergeCell ref="E13:P14"/>
    <mergeCell ref="B13:C14"/>
    <mergeCell ref="D5:J5"/>
    <mergeCell ref="K5:L5"/>
  </mergeCells>
  <dataValidations count="1">
    <dataValidation type="whole" allowBlank="1" showInputMessage="1" showErrorMessage="1" sqref="O21:P65470 W18:AC65470 W15:AC15 G15:M15 O15:U15 Q19:U65470 G21:M65470 G18:M18 O18:U18">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2"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D20 D17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topLeftCell="A4" zoomScale="90" zoomScaleNormal="90" workbookViewId="0">
      <selection activeCell="D13" sqref="D13:I13"/>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42578125" style="1" customWidth="1"/>
    <col min="14" max="14" width="1.7109375" style="21"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16" customFormat="1" ht="26.25" customHeight="1" thickBot="1" x14ac:dyDescent="0.25">
      <c r="B2" s="177"/>
      <c r="C2" s="178"/>
      <c r="D2" s="217" t="s">
        <v>0</v>
      </c>
      <c r="E2" s="218"/>
      <c r="F2" s="218"/>
      <c r="G2" s="218"/>
      <c r="H2" s="219"/>
      <c r="I2" s="39" t="str">
        <f>Proyecto!K2</f>
        <v>Código: GC-F-015</v>
      </c>
      <c r="J2" s="20"/>
      <c r="K2" s="20"/>
      <c r="L2" s="20"/>
      <c r="M2" s="123"/>
      <c r="N2" s="123"/>
      <c r="O2" s="123"/>
      <c r="P2" s="123"/>
      <c r="Q2" s="123"/>
      <c r="R2" s="123"/>
      <c r="S2" s="123"/>
      <c r="T2" s="13"/>
      <c r="U2" s="123"/>
      <c r="V2" s="123"/>
      <c r="W2" s="123"/>
      <c r="X2" s="123"/>
    </row>
    <row r="3" spans="2:24" s="16" customFormat="1" ht="23.25" customHeight="1" thickBot="1" x14ac:dyDescent="0.25">
      <c r="B3" s="173"/>
      <c r="C3" s="174"/>
      <c r="D3" s="217" t="s">
        <v>2</v>
      </c>
      <c r="E3" s="218"/>
      <c r="F3" s="218"/>
      <c r="G3" s="218"/>
      <c r="H3" s="219"/>
      <c r="I3" s="40" t="str">
        <f>Proyecto!K3</f>
        <v>Fecha: 17 de septiembre de 2014</v>
      </c>
      <c r="J3" s="20"/>
      <c r="K3" s="20"/>
      <c r="L3" s="20"/>
      <c r="M3" s="123"/>
      <c r="N3" s="123"/>
      <c r="O3" s="123"/>
      <c r="P3" s="123"/>
      <c r="Q3" s="123"/>
      <c r="R3" s="123"/>
      <c r="S3" s="123"/>
      <c r="T3" s="13"/>
      <c r="U3" s="123"/>
      <c r="V3" s="123"/>
      <c r="W3" s="123"/>
      <c r="X3" s="123"/>
    </row>
    <row r="4" spans="2:24" s="16" customFormat="1" ht="24" customHeight="1" thickBot="1" x14ac:dyDescent="0.25">
      <c r="B4" s="173"/>
      <c r="C4" s="174"/>
      <c r="D4" s="217" t="s">
        <v>4</v>
      </c>
      <c r="E4" s="218"/>
      <c r="F4" s="218"/>
      <c r="G4" s="218"/>
      <c r="H4" s="219"/>
      <c r="I4" s="40" t="str">
        <f>Proyecto!K4</f>
        <v>Versión 001</v>
      </c>
      <c r="J4" s="20"/>
      <c r="K4" s="20"/>
      <c r="L4" s="20"/>
      <c r="M4" s="123"/>
      <c r="N4" s="123"/>
      <c r="O4" s="123"/>
      <c r="P4" s="123"/>
      <c r="Q4" s="123"/>
      <c r="R4" s="123"/>
      <c r="S4" s="123"/>
      <c r="T4" s="13"/>
      <c r="U4" s="123"/>
      <c r="V4" s="123"/>
      <c r="W4" s="123"/>
      <c r="X4" s="123"/>
    </row>
    <row r="5" spans="2:24" s="16" customFormat="1" ht="22.5" customHeight="1" thickBot="1" x14ac:dyDescent="0.25">
      <c r="B5" s="175"/>
      <c r="C5" s="176"/>
      <c r="D5" s="220" t="s">
        <v>6</v>
      </c>
      <c r="E5" s="221"/>
      <c r="F5" s="221"/>
      <c r="G5" s="221"/>
      <c r="H5" s="222"/>
      <c r="I5" s="41" t="s">
        <v>29</v>
      </c>
      <c r="J5" s="20"/>
      <c r="K5" s="20"/>
      <c r="L5" s="20"/>
      <c r="M5" s="123"/>
      <c r="N5" s="123"/>
      <c r="O5" s="123"/>
      <c r="P5" s="123"/>
      <c r="Q5" s="123"/>
      <c r="R5" s="123"/>
      <c r="S5" s="123"/>
      <c r="T5" s="13"/>
      <c r="U5" s="123"/>
      <c r="V5" s="123"/>
      <c r="W5" s="123"/>
      <c r="X5" s="123"/>
    </row>
    <row r="6" spans="2:24" ht="5.25" customHeight="1" x14ac:dyDescent="0.2">
      <c r="B6" s="28"/>
      <c r="C6" s="28"/>
      <c r="D6" s="28"/>
      <c r="E6" s="28"/>
      <c r="F6" s="28"/>
      <c r="G6" s="28"/>
      <c r="H6" s="28"/>
      <c r="I6" s="28"/>
    </row>
    <row r="7" spans="2:24" x14ac:dyDescent="0.2">
      <c r="B7" s="165" t="s">
        <v>8</v>
      </c>
      <c r="C7" s="165"/>
      <c r="D7" s="212" t="str">
        <f>Proyecto!$E$7</f>
        <v>Nuevo Portal Web de la Superintendencia de Sociedades</v>
      </c>
      <c r="E7" s="212"/>
      <c r="F7" s="212"/>
      <c r="G7" s="212"/>
      <c r="H7" s="212"/>
      <c r="I7" s="212"/>
      <c r="X7" s="1"/>
    </row>
    <row r="8" spans="2:24" s="16" customFormat="1" ht="10.5" customHeight="1" x14ac:dyDescent="0.2">
      <c r="B8" s="8"/>
      <c r="C8" s="8"/>
      <c r="D8" s="4"/>
      <c r="E8" s="4"/>
      <c r="F8" s="4"/>
      <c r="G8" s="4"/>
      <c r="H8" s="4"/>
      <c r="I8" s="4"/>
      <c r="J8" s="123"/>
      <c r="K8" s="123"/>
      <c r="L8" s="123"/>
      <c r="M8" s="123"/>
      <c r="N8" s="20"/>
      <c r="O8" s="123"/>
      <c r="P8" s="123"/>
      <c r="Q8" s="123"/>
      <c r="R8" s="123"/>
      <c r="S8" s="123"/>
      <c r="T8" s="123"/>
      <c r="U8" s="123"/>
      <c r="V8" s="123"/>
      <c r="W8" s="123"/>
      <c r="X8" s="123"/>
    </row>
    <row r="9" spans="2:24" ht="18.75" customHeight="1" x14ac:dyDescent="0.2">
      <c r="B9" s="216" t="s">
        <v>30</v>
      </c>
      <c r="C9" s="216"/>
      <c r="D9" s="216"/>
      <c r="E9" s="216"/>
      <c r="F9" s="216"/>
      <c r="G9" s="216"/>
      <c r="H9" s="216"/>
      <c r="I9" s="216"/>
      <c r="X9" s="1"/>
    </row>
    <row r="10" spans="2:24" ht="40.5" customHeight="1" x14ac:dyDescent="0.2">
      <c r="B10" s="213" t="s">
        <v>31</v>
      </c>
      <c r="C10" s="213"/>
      <c r="D10" s="193" t="s">
        <v>32</v>
      </c>
      <c r="E10" s="193"/>
      <c r="F10" s="193"/>
      <c r="G10" s="193"/>
      <c r="H10" s="193"/>
      <c r="I10" s="193"/>
      <c r="X10" s="1"/>
    </row>
    <row r="11" spans="2:24" ht="22.5" customHeight="1" x14ac:dyDescent="0.2">
      <c r="B11" s="213" t="s">
        <v>26</v>
      </c>
      <c r="C11" s="213"/>
      <c r="D11" s="213" t="s">
        <v>33</v>
      </c>
      <c r="E11" s="213"/>
      <c r="F11" s="125" t="s">
        <v>34</v>
      </c>
      <c r="G11" s="125" t="s">
        <v>35</v>
      </c>
      <c r="H11" s="125" t="s">
        <v>36</v>
      </c>
      <c r="I11" s="125" t="s">
        <v>37</v>
      </c>
      <c r="X11" s="1"/>
    </row>
    <row r="12" spans="2:24" ht="91.5" customHeight="1" x14ac:dyDescent="0.2">
      <c r="B12" s="215" t="s">
        <v>38</v>
      </c>
      <c r="C12" s="215"/>
      <c r="D12" s="215" t="s">
        <v>39</v>
      </c>
      <c r="E12" s="215"/>
      <c r="F12" s="83">
        <v>1</v>
      </c>
      <c r="G12" s="127" t="s">
        <v>40</v>
      </c>
      <c r="H12" s="127" t="s">
        <v>41</v>
      </c>
      <c r="I12" s="127" t="s">
        <v>42</v>
      </c>
      <c r="X12" s="1"/>
    </row>
    <row r="13" spans="2:24" ht="22.5" customHeight="1" x14ac:dyDescent="0.2">
      <c r="B13" s="213" t="s">
        <v>43</v>
      </c>
      <c r="C13" s="213"/>
      <c r="D13" s="214" t="s">
        <v>44</v>
      </c>
      <c r="E13" s="214"/>
      <c r="F13" s="214"/>
      <c r="G13" s="214"/>
      <c r="H13" s="214"/>
      <c r="I13" s="214"/>
      <c r="X13" s="1"/>
    </row>
  </sheetData>
  <mergeCells count="19">
    <mergeCell ref="D2:H2"/>
    <mergeCell ref="D3:H3"/>
    <mergeCell ref="D4:H4"/>
    <mergeCell ref="D5:H5"/>
    <mergeCell ref="B2:C2"/>
    <mergeCell ref="B4:C4"/>
    <mergeCell ref="B5:C5"/>
    <mergeCell ref="B3:C3"/>
    <mergeCell ref="B7:C7"/>
    <mergeCell ref="D7:I7"/>
    <mergeCell ref="B13:C13"/>
    <mergeCell ref="D13:I13"/>
    <mergeCell ref="B12:C12"/>
    <mergeCell ref="D12:E12"/>
    <mergeCell ref="B9:I9"/>
    <mergeCell ref="B11:C11"/>
    <mergeCell ref="D11:E11"/>
    <mergeCell ref="B10:C10"/>
    <mergeCell ref="D10:I10"/>
  </mergeCells>
  <dataValidations count="1">
    <dataValidation type="whole" allowBlank="1" showInputMessage="1" showErrorMessage="1" sqref="H14:H65488 J14:N65488 P14:V65488">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tocar'!$E$5:$E$6</xm:f>
          </x14:formula1>
          <xm:sqref>H12</xm:sqref>
        </x14:dataValidation>
        <x14:dataValidation type="list" allowBlank="1" showInputMessage="1" showErrorMessage="1">
          <x14:formula1>
            <xm:f>'No tocar'!$C$5:$C$7</xm:f>
          </x14:formula1>
          <xm:sqref>B12:C12</xm:sqref>
        </x14:dataValidation>
        <x14:dataValidation type="list" allowBlank="1" showInputMessage="1" showErrorMessage="1">
          <x14:formula1>
            <xm:f>'No tocar'!$Q$5:$Q$12</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4"/>
  <sheetViews>
    <sheetView showGridLines="0" zoomScale="90" zoomScaleNormal="90" workbookViewId="0">
      <selection activeCell="C41" sqref="C41"/>
    </sheetView>
  </sheetViews>
  <sheetFormatPr baseColWidth="10" defaultColWidth="11.42578125"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5" customWidth="1"/>
    <col min="9" max="9" width="1" style="1" customWidth="1"/>
    <col min="10" max="10" width="1.42578125" style="1" customWidth="1"/>
    <col min="11" max="11" width="1.140625" style="5"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14" customFormat="1" ht="26.25" customHeight="1" thickBot="1" x14ac:dyDescent="0.25">
      <c r="A2" s="123"/>
      <c r="B2" s="48"/>
      <c r="C2" s="232" t="s">
        <v>0</v>
      </c>
      <c r="D2" s="233"/>
      <c r="E2" s="233"/>
      <c r="F2" s="233"/>
      <c r="G2" s="223" t="str">
        <f>Proyecto!K2</f>
        <v>Código: GC-F-015</v>
      </c>
      <c r="H2" s="224"/>
      <c r="I2" s="224"/>
      <c r="J2" s="224"/>
      <c r="K2" s="224"/>
      <c r="L2" s="225"/>
      <c r="M2" s="123"/>
      <c r="N2" s="123"/>
      <c r="O2" s="123"/>
      <c r="P2" s="123"/>
      <c r="Q2" s="123"/>
      <c r="R2" s="123"/>
      <c r="S2" s="123"/>
      <c r="T2" s="123"/>
      <c r="U2" s="13"/>
    </row>
    <row r="3" spans="1:21" s="14" customFormat="1" ht="23.25" customHeight="1" thickBot="1" x14ac:dyDescent="0.25">
      <c r="A3" s="123"/>
      <c r="B3" s="50"/>
      <c r="C3" s="232" t="s">
        <v>2</v>
      </c>
      <c r="D3" s="233"/>
      <c r="E3" s="233"/>
      <c r="F3" s="233"/>
      <c r="G3" s="226" t="str">
        <f>Proyecto!K3</f>
        <v>Fecha: 17 de septiembre de 2014</v>
      </c>
      <c r="H3" s="227"/>
      <c r="I3" s="227"/>
      <c r="J3" s="227"/>
      <c r="K3" s="227"/>
      <c r="L3" s="228"/>
      <c r="M3" s="123"/>
      <c r="N3" s="123"/>
      <c r="O3" s="123"/>
      <c r="P3" s="123"/>
      <c r="Q3" s="123"/>
      <c r="R3" s="123"/>
      <c r="S3" s="123"/>
      <c r="T3" s="123"/>
      <c r="U3" s="13"/>
    </row>
    <row r="4" spans="1:21" s="14" customFormat="1" ht="24" customHeight="1" thickBot="1" x14ac:dyDescent="0.25">
      <c r="A4" s="123"/>
      <c r="B4" s="50"/>
      <c r="C4" s="232" t="s">
        <v>4</v>
      </c>
      <c r="D4" s="233"/>
      <c r="E4" s="233"/>
      <c r="F4" s="233"/>
      <c r="G4" s="229" t="str">
        <f>Proyecto!K4</f>
        <v>Versión 001</v>
      </c>
      <c r="H4" s="230"/>
      <c r="I4" s="230"/>
      <c r="J4" s="230"/>
      <c r="K4" s="230"/>
      <c r="L4" s="231"/>
      <c r="M4" s="123"/>
      <c r="N4" s="123"/>
      <c r="O4" s="123"/>
      <c r="P4" s="123"/>
      <c r="Q4" s="123"/>
      <c r="R4" s="123"/>
      <c r="S4" s="123"/>
      <c r="T4" s="123"/>
      <c r="U4" s="13"/>
    </row>
    <row r="5" spans="1:21" s="14" customFormat="1" ht="22.5" customHeight="1" thickBot="1" x14ac:dyDescent="0.25">
      <c r="A5" s="123"/>
      <c r="B5" s="52"/>
      <c r="C5" s="232" t="s">
        <v>6</v>
      </c>
      <c r="D5" s="233"/>
      <c r="E5" s="233"/>
      <c r="F5" s="233"/>
      <c r="G5" s="226" t="s">
        <v>45</v>
      </c>
      <c r="H5" s="227"/>
      <c r="I5" s="227"/>
      <c r="J5" s="227"/>
      <c r="K5" s="227"/>
      <c r="L5" s="228"/>
      <c r="M5" s="123"/>
      <c r="N5" s="123"/>
      <c r="O5" s="123"/>
      <c r="P5" s="123"/>
      <c r="Q5" s="123"/>
      <c r="R5" s="123"/>
      <c r="S5" s="123"/>
      <c r="T5" s="123"/>
      <c r="U5" s="13"/>
    </row>
    <row r="6" spans="1:21" ht="5.25" customHeight="1" x14ac:dyDescent="0.2">
      <c r="A6" s="5" t="str">
        <f>Proyecto!$E$7</f>
        <v>Nuevo Portal Web de la Superintendencia de Sociedades</v>
      </c>
      <c r="B6" s="28"/>
      <c r="C6" s="28"/>
      <c r="D6" s="28"/>
      <c r="E6" s="28"/>
      <c r="F6" s="28"/>
    </row>
    <row r="7" spans="1:21" ht="29.25" customHeight="1" x14ac:dyDescent="0.2">
      <c r="B7" s="122" t="s">
        <v>8</v>
      </c>
      <c r="C7" s="212" t="str">
        <f>Proyecto!$E$7</f>
        <v>Nuevo Portal Web de la Superintendencia de Sociedades</v>
      </c>
      <c r="D7" s="212"/>
      <c r="E7" s="212"/>
      <c r="F7" s="212"/>
      <c r="U7" s="1"/>
    </row>
    <row r="8" spans="1:21" x14ac:dyDescent="0.2">
      <c r="B8" s="123"/>
    </row>
    <row r="10" spans="1:21" ht="18" customHeight="1" x14ac:dyDescent="0.2">
      <c r="B10" s="122" t="s">
        <v>46</v>
      </c>
      <c r="C10" s="73" t="s">
        <v>47</v>
      </c>
    </row>
    <row r="11" spans="1:21" ht="6" customHeight="1" x14ac:dyDescent="0.2"/>
    <row r="12" spans="1:21" ht="18" customHeight="1" x14ac:dyDescent="0.2">
      <c r="B12" s="122" t="s">
        <v>48</v>
      </c>
      <c r="C12" s="73">
        <v>31521</v>
      </c>
    </row>
    <row r="13" spans="1:21" ht="6" customHeight="1" x14ac:dyDescent="0.2"/>
    <row r="14" spans="1:21" ht="18" customHeight="1" x14ac:dyDescent="0.2">
      <c r="B14" s="122" t="s">
        <v>49</v>
      </c>
      <c r="C14" s="19" t="s">
        <v>175</v>
      </c>
    </row>
    <row r="15" spans="1:21" ht="6" customHeight="1" x14ac:dyDescent="0.2"/>
    <row r="16" spans="1:21" ht="18" customHeight="1" x14ac:dyDescent="0.2">
      <c r="B16" s="122" t="s">
        <v>50</v>
      </c>
      <c r="C16" s="105">
        <v>0</v>
      </c>
    </row>
    <row r="17" spans="2:3" ht="6" customHeight="1" x14ac:dyDescent="0.2"/>
    <row r="18" spans="2:3" ht="18" customHeight="1" x14ac:dyDescent="0.2">
      <c r="B18" s="122" t="s">
        <v>51</v>
      </c>
      <c r="C18" s="18">
        <v>0</v>
      </c>
    </row>
    <row r="19" spans="2:3" ht="6" customHeight="1" x14ac:dyDescent="0.2"/>
    <row r="20" spans="2:3" ht="18" customHeight="1" x14ac:dyDescent="0.2">
      <c r="B20" s="122" t="s">
        <v>52</v>
      </c>
      <c r="C20" s="18">
        <v>0</v>
      </c>
    </row>
    <row r="24" spans="2:3" x14ac:dyDescent="0.2">
      <c r="B24" s="1" t="s">
        <v>174</v>
      </c>
      <c r="C24" s="146">
        <v>894614227</v>
      </c>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5"/>
  <sheetViews>
    <sheetView showGridLines="0" topLeftCell="B3" zoomScale="124" zoomScaleNormal="75" workbookViewId="0">
      <selection activeCell="D26" sqref="D26"/>
    </sheetView>
  </sheetViews>
  <sheetFormatPr baseColWidth="10" defaultColWidth="11.42578125" defaultRowHeight="12" x14ac:dyDescent="0.2"/>
  <cols>
    <col min="1" max="1" width="2.42578125" style="1" customWidth="1"/>
    <col min="2" max="2" width="34.28515625" style="1" customWidth="1"/>
    <col min="3" max="3" width="31.7109375" style="1" customWidth="1"/>
    <col min="4" max="4" width="83.140625" style="1" customWidth="1"/>
    <col min="5" max="5" width="16.85546875" style="1" customWidth="1"/>
    <col min="6" max="6" width="5.7109375" style="1" customWidth="1"/>
    <col min="7" max="7" width="49.85546875" style="1" customWidth="1"/>
    <col min="8" max="8" width="7.7109375" style="1" customWidth="1"/>
    <col min="9" max="9" width="0.7109375" style="5" customWidth="1"/>
    <col min="10" max="10" width="1" style="1" customWidth="1"/>
    <col min="11" max="11" width="1.42578125" style="1" customWidth="1"/>
    <col min="12" max="12" width="1.140625" style="5"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10" customFormat="1" ht="26.25" customHeight="1" thickBot="1" x14ac:dyDescent="0.25">
      <c r="B2" s="42"/>
      <c r="C2" s="220" t="s">
        <v>0</v>
      </c>
      <c r="D2" s="221"/>
      <c r="E2" s="221"/>
      <c r="F2" s="222"/>
      <c r="G2" s="39" t="str">
        <f>Proyecto!K2</f>
        <v>Código: GC-F-015</v>
      </c>
      <c r="H2" s="9"/>
      <c r="I2" s="9"/>
      <c r="J2" s="12"/>
      <c r="K2" s="123"/>
      <c r="L2" s="123"/>
      <c r="M2" s="123"/>
      <c r="N2" s="123"/>
      <c r="O2" s="123"/>
      <c r="P2" s="123"/>
      <c r="Q2" s="123"/>
      <c r="R2" s="123"/>
      <c r="S2" s="123"/>
      <c r="T2" s="13"/>
      <c r="U2" s="123"/>
      <c r="V2" s="123"/>
    </row>
    <row r="3" spans="2:22" s="10" customFormat="1" ht="23.25" customHeight="1" thickBot="1" x14ac:dyDescent="0.25">
      <c r="B3" s="43"/>
      <c r="C3" s="220" t="s">
        <v>2</v>
      </c>
      <c r="D3" s="221"/>
      <c r="E3" s="221"/>
      <c r="F3" s="222"/>
      <c r="G3" s="40" t="str">
        <f>Proyecto!K3</f>
        <v>Fecha: 17 de septiembre de 2014</v>
      </c>
      <c r="H3" s="9"/>
      <c r="I3" s="9"/>
      <c r="J3" s="12"/>
      <c r="K3" s="123"/>
      <c r="L3" s="123"/>
      <c r="M3" s="123"/>
      <c r="N3" s="123"/>
      <c r="O3" s="123"/>
      <c r="P3" s="123"/>
      <c r="Q3" s="123"/>
      <c r="R3" s="123"/>
      <c r="S3" s="123"/>
      <c r="T3" s="13"/>
      <c r="U3" s="123"/>
      <c r="V3" s="123"/>
    </row>
    <row r="4" spans="2:22" s="10" customFormat="1" ht="24" customHeight="1" thickBot="1" x14ac:dyDescent="0.25">
      <c r="B4" s="43"/>
      <c r="C4" s="220" t="s">
        <v>4</v>
      </c>
      <c r="D4" s="221"/>
      <c r="E4" s="221"/>
      <c r="F4" s="222"/>
      <c r="G4" s="40" t="str">
        <f>Proyecto!K4</f>
        <v>Versión 001</v>
      </c>
      <c r="H4" s="123"/>
      <c r="I4" s="123"/>
      <c r="J4" s="12"/>
      <c r="K4" s="123"/>
      <c r="L4" s="123"/>
      <c r="M4" s="123"/>
      <c r="N4" s="123"/>
      <c r="O4" s="123"/>
      <c r="P4" s="123"/>
      <c r="Q4" s="123"/>
      <c r="R4" s="123"/>
      <c r="S4" s="123"/>
      <c r="T4" s="13"/>
      <c r="U4" s="123"/>
      <c r="V4" s="123"/>
    </row>
    <row r="5" spans="2:22" s="10" customFormat="1" ht="22.5" customHeight="1" thickBot="1" x14ac:dyDescent="0.25">
      <c r="B5" s="44"/>
      <c r="C5" s="220" t="s">
        <v>6</v>
      </c>
      <c r="D5" s="221"/>
      <c r="E5" s="221"/>
      <c r="F5" s="222"/>
      <c r="G5" s="41" t="s">
        <v>53</v>
      </c>
      <c r="H5" s="123"/>
      <c r="I5" s="123"/>
      <c r="J5" s="9"/>
      <c r="K5" s="123"/>
      <c r="L5" s="123"/>
      <c r="M5" s="123"/>
      <c r="N5" s="123"/>
      <c r="O5" s="123"/>
      <c r="P5" s="123"/>
      <c r="Q5" s="123"/>
      <c r="R5" s="123"/>
      <c r="S5" s="123"/>
      <c r="T5" s="13"/>
      <c r="U5" s="123"/>
      <c r="V5" s="123"/>
    </row>
    <row r="6" spans="2:22" ht="5.25" customHeight="1" x14ac:dyDescent="0.2">
      <c r="B6" s="28"/>
      <c r="C6" s="28"/>
      <c r="D6" s="28"/>
      <c r="E6" s="28"/>
      <c r="F6" s="28"/>
      <c r="G6" s="28"/>
    </row>
    <row r="7" spans="2:22" ht="29.25" customHeight="1" x14ac:dyDescent="0.2">
      <c r="B7" s="122" t="s">
        <v>8</v>
      </c>
      <c r="C7" s="236" t="str">
        <f>Proyecto!$E$7</f>
        <v>Nuevo Portal Web de la Superintendencia de Sociedades</v>
      </c>
      <c r="D7" s="236"/>
      <c r="E7" s="236"/>
      <c r="F7" s="236"/>
      <c r="G7" s="236"/>
      <c r="V7" s="1"/>
    </row>
    <row r="9" spans="2:22" ht="18" customHeight="1" x14ac:dyDescent="0.2">
      <c r="B9" s="216" t="s">
        <v>54</v>
      </c>
      <c r="C9" s="216"/>
      <c r="D9" s="216"/>
      <c r="E9" s="216"/>
      <c r="F9" s="216"/>
      <c r="G9" s="216"/>
    </row>
    <row r="10" spans="2:22" customFormat="1" ht="15" customHeight="1" x14ac:dyDescent="0.2"/>
    <row r="11" spans="2:22" ht="27.75" customHeight="1" x14ac:dyDescent="0.2">
      <c r="B11" s="125" t="s">
        <v>55</v>
      </c>
      <c r="C11" s="125" t="s">
        <v>56</v>
      </c>
      <c r="D11" s="125" t="s">
        <v>57</v>
      </c>
      <c r="E11" s="125" t="s">
        <v>58</v>
      </c>
      <c r="F11" s="216" t="s">
        <v>59</v>
      </c>
      <c r="G11" s="216"/>
    </row>
    <row r="12" spans="2:22" ht="77.25" customHeight="1" x14ac:dyDescent="0.2">
      <c r="B12" s="84" t="s">
        <v>60</v>
      </c>
      <c r="C12" s="84" t="s">
        <v>166</v>
      </c>
      <c r="D12" s="129" t="s">
        <v>177</v>
      </c>
      <c r="E12" s="84" t="s">
        <v>61</v>
      </c>
      <c r="F12" s="197"/>
      <c r="G12" s="197"/>
    </row>
    <row r="13" spans="2:22" ht="129" customHeight="1" x14ac:dyDescent="0.2">
      <c r="B13" s="84" t="s">
        <v>62</v>
      </c>
      <c r="C13" s="111" t="s">
        <v>246</v>
      </c>
      <c r="D13" s="129" t="s">
        <v>178</v>
      </c>
      <c r="E13" s="84" t="s">
        <v>61</v>
      </c>
      <c r="F13" s="197"/>
      <c r="G13" s="197"/>
    </row>
    <row r="14" spans="2:22" ht="61.5" customHeight="1" x14ac:dyDescent="0.2">
      <c r="B14" s="84" t="s">
        <v>63</v>
      </c>
      <c r="C14" s="84" t="s">
        <v>176</v>
      </c>
      <c r="D14" s="129" t="s">
        <v>236</v>
      </c>
      <c r="E14" s="84" t="s">
        <v>61</v>
      </c>
      <c r="F14" s="197"/>
      <c r="G14" s="197"/>
    </row>
    <row r="15" spans="2:22" ht="48" x14ac:dyDescent="0.2">
      <c r="B15" s="144" t="s">
        <v>168</v>
      </c>
      <c r="C15" s="144" t="s">
        <v>235</v>
      </c>
      <c r="D15" s="143" t="s">
        <v>179</v>
      </c>
      <c r="E15" s="84" t="s">
        <v>61</v>
      </c>
      <c r="F15" s="234"/>
      <c r="G15" s="235"/>
    </row>
  </sheetData>
  <mergeCells count="11">
    <mergeCell ref="F15:G15"/>
    <mergeCell ref="F12:G12"/>
    <mergeCell ref="F13:G13"/>
    <mergeCell ref="F14:G14"/>
    <mergeCell ref="C2:F2"/>
    <mergeCell ref="C3:F3"/>
    <mergeCell ref="C4:F4"/>
    <mergeCell ref="C5:F5"/>
    <mergeCell ref="F11:G11"/>
    <mergeCell ref="C7:G7"/>
    <mergeCell ref="B9:G9"/>
  </mergeCells>
  <dataValidations count="1">
    <dataValidation type="whole" allowBlank="1" showInputMessage="1" showErrorMessage="1" sqref="E8:G8 N8:T65484 H8:L14 E16:E65484 F15:F65484 H15:L65484 G16:G65484">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77"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tocar'!$G$5:$G$7</xm:f>
          </x14:formula1>
          <xm:sqref>B12:B14</xm:sqref>
        </x14:dataValidation>
        <x14:dataValidation type="list" allowBlank="1" showInputMessage="1" showErrorMessage="1">
          <x14:formula1>
            <xm:f>'No tocar'!$I$5:$I$6</xm:f>
          </x14:formula1>
          <xm:sqref>E12:E15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H24"/>
  <sheetViews>
    <sheetView topLeftCell="A6" zoomScale="135" zoomScaleNormal="97" workbookViewId="0">
      <selection activeCell="E19" sqref="E19"/>
    </sheetView>
  </sheetViews>
  <sheetFormatPr baseColWidth="10" defaultColWidth="11.42578125" defaultRowHeight="12.75" x14ac:dyDescent="0.2"/>
  <cols>
    <col min="1" max="1" width="5" style="45" customWidth="1"/>
    <col min="2" max="2" width="32.42578125" style="45" customWidth="1"/>
    <col min="3" max="3" width="25" style="45" customWidth="1"/>
    <col min="4" max="4" width="11.42578125" style="45"/>
    <col min="5" max="5" width="40.42578125" style="45" customWidth="1"/>
    <col min="6" max="6" width="20.7109375" style="45" customWidth="1"/>
    <col min="7" max="7" width="25.42578125" style="45" customWidth="1"/>
    <col min="8" max="8" width="15" style="45" customWidth="1"/>
    <col min="9" max="16384" width="11.42578125" style="45"/>
  </cols>
  <sheetData>
    <row r="1" spans="2:8" ht="13.5" thickBot="1" x14ac:dyDescent="0.25"/>
    <row r="2" spans="2:8" ht="18" customHeight="1" thickBot="1" x14ac:dyDescent="0.25">
      <c r="B2" s="48"/>
      <c r="C2" s="232" t="s">
        <v>0</v>
      </c>
      <c r="D2" s="233"/>
      <c r="E2" s="233"/>
      <c r="F2" s="233"/>
      <c r="G2" s="223" t="str">
        <f>Proyecto!K2</f>
        <v>Código: GC-F-015</v>
      </c>
      <c r="H2" s="225"/>
    </row>
    <row r="3" spans="2:8" ht="19.5" customHeight="1" thickBot="1" x14ac:dyDescent="0.25">
      <c r="B3" s="50"/>
      <c r="C3" s="232" t="s">
        <v>2</v>
      </c>
      <c r="D3" s="233"/>
      <c r="E3" s="233"/>
      <c r="F3" s="233"/>
      <c r="G3" s="226" t="str">
        <f>Proyecto!K3</f>
        <v>Fecha: 17 de septiembre de 2014</v>
      </c>
      <c r="H3" s="228"/>
    </row>
    <row r="4" spans="2:8" ht="19.5" customHeight="1" thickBot="1" x14ac:dyDescent="0.25">
      <c r="B4" s="50"/>
      <c r="C4" s="232" t="s">
        <v>4</v>
      </c>
      <c r="D4" s="233"/>
      <c r="E4" s="233"/>
      <c r="F4" s="233"/>
      <c r="G4" s="229" t="str">
        <f>Proyecto!K4</f>
        <v>Versión 001</v>
      </c>
      <c r="H4" s="231"/>
    </row>
    <row r="5" spans="2:8" ht="21.75" customHeight="1" thickBot="1" x14ac:dyDescent="0.25">
      <c r="B5" s="52"/>
      <c r="C5" s="232" t="s">
        <v>6</v>
      </c>
      <c r="D5" s="233"/>
      <c r="E5" s="233"/>
      <c r="F5" s="233"/>
      <c r="G5" s="226" t="s">
        <v>64</v>
      </c>
      <c r="H5" s="228"/>
    </row>
    <row r="6" spans="2:8" ht="21" customHeight="1" x14ac:dyDescent="0.2"/>
    <row r="7" spans="2:8" ht="22.5" customHeight="1" x14ac:dyDescent="0.2">
      <c r="B7" s="237" t="s">
        <v>65</v>
      </c>
      <c r="C7" s="238"/>
      <c r="D7" s="238"/>
      <c r="E7" s="238"/>
      <c r="F7" s="238"/>
      <c r="G7" s="238"/>
      <c r="H7" s="238"/>
    </row>
    <row r="8" spans="2:8" ht="84" customHeight="1" x14ac:dyDescent="0.2">
      <c r="B8" s="193" t="s">
        <v>66</v>
      </c>
      <c r="C8" s="239"/>
      <c r="D8" s="239"/>
      <c r="E8" s="239"/>
      <c r="F8" s="239"/>
      <c r="G8" s="239"/>
      <c r="H8" s="239"/>
    </row>
    <row r="9" spans="2:8" x14ac:dyDescent="0.2">
      <c r="B9" s="46"/>
    </row>
    <row r="11" spans="2:8" ht="22.5" customHeight="1" x14ac:dyDescent="0.2">
      <c r="B11" s="240" t="s">
        <v>67</v>
      </c>
      <c r="C11" s="241"/>
      <c r="E11" s="237" t="s">
        <v>68</v>
      </c>
      <c r="F11" s="238"/>
      <c r="G11" s="238"/>
      <c r="H11" s="238"/>
    </row>
    <row r="13" spans="2:8" ht="20.25" customHeight="1" x14ac:dyDescent="0.2">
      <c r="B13" s="25" t="s">
        <v>56</v>
      </c>
      <c r="C13" s="25" t="s">
        <v>55</v>
      </c>
      <c r="D13" s="47"/>
      <c r="E13" s="25" t="s">
        <v>56</v>
      </c>
      <c r="F13" s="25" t="s">
        <v>55</v>
      </c>
      <c r="G13" s="25" t="s">
        <v>69</v>
      </c>
      <c r="H13" s="25" t="s">
        <v>70</v>
      </c>
    </row>
    <row r="14" spans="2:8" s="65" customFormat="1" ht="23.1" customHeight="1" x14ac:dyDescent="0.2">
      <c r="B14" s="66" t="s">
        <v>249</v>
      </c>
      <c r="C14" s="164" t="s">
        <v>60</v>
      </c>
      <c r="E14" s="66" t="s">
        <v>165</v>
      </c>
      <c r="F14" s="127" t="s">
        <v>71</v>
      </c>
      <c r="G14" s="67"/>
      <c r="H14" s="68"/>
    </row>
    <row r="15" spans="2:8" s="65" customFormat="1" ht="23.1" customHeight="1" x14ac:dyDescent="0.2">
      <c r="B15" s="162" t="s">
        <v>166</v>
      </c>
      <c r="C15" s="164" t="s">
        <v>60</v>
      </c>
      <c r="E15" s="69"/>
      <c r="F15" s="70"/>
      <c r="G15" s="70"/>
      <c r="H15" s="70"/>
    </row>
    <row r="16" spans="2:8" s="65" customFormat="1" ht="23.1" customHeight="1" x14ac:dyDescent="0.2">
      <c r="B16" s="135" t="s">
        <v>80</v>
      </c>
      <c r="C16" s="136" t="s">
        <v>60</v>
      </c>
      <c r="E16" s="71"/>
      <c r="F16" s="72"/>
      <c r="G16" s="72"/>
      <c r="H16" s="72"/>
    </row>
    <row r="17" spans="2:8" s="65" customFormat="1" ht="23.1" customHeight="1" x14ac:dyDescent="0.2">
      <c r="B17" s="156" t="s">
        <v>247</v>
      </c>
      <c r="C17" s="157" t="s">
        <v>62</v>
      </c>
      <c r="E17" s="71"/>
      <c r="F17" s="72"/>
      <c r="G17" s="72"/>
      <c r="H17" s="72"/>
    </row>
    <row r="18" spans="2:8" s="65" customFormat="1" ht="23.1" customHeight="1" x14ac:dyDescent="0.2">
      <c r="B18" s="140" t="s">
        <v>273</v>
      </c>
      <c r="C18" s="133" t="s">
        <v>63</v>
      </c>
      <c r="E18" s="71"/>
      <c r="F18" s="72"/>
      <c r="G18" s="72"/>
      <c r="H18" s="72"/>
    </row>
    <row r="19" spans="2:8" ht="23.1" customHeight="1" x14ac:dyDescent="0.2">
      <c r="B19" s="155" t="s">
        <v>248</v>
      </c>
      <c r="C19" s="154" t="s">
        <v>153</v>
      </c>
    </row>
    <row r="20" spans="2:8" ht="23.1" customHeight="1" x14ac:dyDescent="0.2">
      <c r="B20" s="163" t="s">
        <v>264</v>
      </c>
      <c r="C20" s="162" t="s">
        <v>153</v>
      </c>
    </row>
    <row r="21" spans="2:8" ht="23.1" customHeight="1" x14ac:dyDescent="0.2">
      <c r="B21" s="145" t="s">
        <v>167</v>
      </c>
      <c r="C21" s="145" t="s">
        <v>168</v>
      </c>
    </row>
    <row r="22" spans="2:8" ht="23.1" customHeight="1" x14ac:dyDescent="0.2">
      <c r="B22" s="147" t="s">
        <v>181</v>
      </c>
      <c r="C22" s="147" t="s">
        <v>168</v>
      </c>
    </row>
    <row r="23" spans="2:8" ht="23.1" customHeight="1" x14ac:dyDescent="0.2">
      <c r="B23" s="147" t="s">
        <v>182</v>
      </c>
      <c r="C23" s="147" t="s">
        <v>168</v>
      </c>
    </row>
    <row r="24" spans="2:8" ht="23.1" customHeight="1" x14ac:dyDescent="0.2">
      <c r="B24" s="147" t="s">
        <v>183</v>
      </c>
      <c r="C24" s="147" t="s">
        <v>168</v>
      </c>
    </row>
  </sheetData>
  <mergeCells count="12">
    <mergeCell ref="E11:H11"/>
    <mergeCell ref="B7:H7"/>
    <mergeCell ref="B8:H8"/>
    <mergeCell ref="B11:C11"/>
    <mergeCell ref="G2:H2"/>
    <mergeCell ref="G3:H3"/>
    <mergeCell ref="G4:H4"/>
    <mergeCell ref="G5:H5"/>
    <mergeCell ref="C2:F2"/>
    <mergeCell ref="C3:F3"/>
    <mergeCell ref="C4:F4"/>
    <mergeCell ref="C5:F5"/>
  </mergeCells>
  <printOptions horizontalCentered="1"/>
  <pageMargins left="0.70866141732283472" right="0.70866141732283472" top="0.74803149606299213" bottom="0.74803149606299213" header="0.31496062992125984" footer="0.31496062992125984"/>
  <pageSetup paperSize="5" scale="82"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tocar'!$G$5:$G$7</xm:f>
          </x14:formula1>
          <xm:sqref>C14:C20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30"/>
  <sheetViews>
    <sheetView showGridLines="0" zoomScale="114" zoomScaleNormal="90" workbookViewId="0">
      <selection activeCell="D30" sqref="D30"/>
    </sheetView>
  </sheetViews>
  <sheetFormatPr baseColWidth="10" defaultColWidth="11.42578125" defaultRowHeight="12" x14ac:dyDescent="0.2"/>
  <cols>
    <col min="1" max="1" width="2.42578125" style="1" customWidth="1"/>
    <col min="2" max="2" width="14.42578125" style="1" customWidth="1"/>
    <col min="3" max="3" width="30.7109375" style="1" customWidth="1"/>
    <col min="4" max="4" width="33" style="1" customWidth="1"/>
    <col min="5" max="5" width="23.140625" style="1" customWidth="1"/>
    <col min="6" max="6" width="41.4257812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0" customFormat="1" ht="26.25" customHeight="1" thickBot="1" x14ac:dyDescent="0.25">
      <c r="B2" s="253"/>
      <c r="C2" s="254"/>
      <c r="D2" s="244" t="s">
        <v>0</v>
      </c>
      <c r="E2" s="245"/>
      <c r="F2" s="245"/>
      <c r="G2" s="246"/>
      <c r="H2" s="49" t="str">
        <f>Proyecto!K2</f>
        <v>Código: GC-F-015</v>
      </c>
      <c r="I2" s="123"/>
      <c r="J2" s="123"/>
      <c r="K2" s="123"/>
      <c r="L2" s="123"/>
      <c r="M2" s="123"/>
      <c r="N2" s="123"/>
      <c r="O2" s="123"/>
      <c r="P2" s="13"/>
    </row>
    <row r="3" spans="2:16" s="10" customFormat="1" ht="23.25" customHeight="1" thickBot="1" x14ac:dyDescent="0.25">
      <c r="B3" s="255"/>
      <c r="C3" s="256"/>
      <c r="D3" s="247" t="s">
        <v>2</v>
      </c>
      <c r="E3" s="248"/>
      <c r="F3" s="248"/>
      <c r="G3" s="249"/>
      <c r="H3" s="53" t="str">
        <f>Proyecto!K3</f>
        <v>Fecha: 17 de septiembre de 2014</v>
      </c>
      <c r="I3" s="123"/>
      <c r="J3" s="123"/>
      <c r="K3" s="123"/>
      <c r="L3" s="123"/>
      <c r="M3" s="123"/>
      <c r="N3" s="123"/>
      <c r="O3" s="123"/>
      <c r="P3" s="13"/>
    </row>
    <row r="4" spans="2:16" s="10" customFormat="1" ht="24" customHeight="1" thickBot="1" x14ac:dyDescent="0.25">
      <c r="B4" s="255"/>
      <c r="C4" s="256"/>
      <c r="D4" s="250" t="s">
        <v>4</v>
      </c>
      <c r="E4" s="251"/>
      <c r="F4" s="251"/>
      <c r="G4" s="252"/>
      <c r="H4" s="51" t="str">
        <f>Proyecto!K4</f>
        <v>Versión 001</v>
      </c>
      <c r="I4" s="123"/>
      <c r="J4" s="123"/>
      <c r="K4" s="123"/>
      <c r="L4" s="123"/>
      <c r="M4" s="123"/>
      <c r="N4" s="123"/>
      <c r="O4" s="123"/>
      <c r="P4" s="13"/>
    </row>
    <row r="5" spans="2:16" s="10" customFormat="1" ht="22.5" customHeight="1" thickBot="1" x14ac:dyDescent="0.25">
      <c r="B5" s="257"/>
      <c r="C5" s="258"/>
      <c r="D5" s="247" t="s">
        <v>6</v>
      </c>
      <c r="E5" s="248"/>
      <c r="F5" s="248"/>
      <c r="G5" s="249"/>
      <c r="H5" s="53" t="s">
        <v>72</v>
      </c>
      <c r="I5" s="123"/>
      <c r="J5" s="123"/>
      <c r="K5" s="123"/>
      <c r="L5" s="123"/>
      <c r="M5" s="123"/>
      <c r="N5" s="123"/>
      <c r="O5" s="123"/>
      <c r="P5" s="13"/>
    </row>
    <row r="6" spans="2:16" ht="5.25" customHeight="1" x14ac:dyDescent="0.2">
      <c r="B6" s="28"/>
      <c r="C6" s="28"/>
      <c r="D6" s="28"/>
      <c r="E6" s="28"/>
      <c r="F6" s="28"/>
      <c r="G6" s="28"/>
      <c r="H6" s="28"/>
    </row>
    <row r="7" spans="2:16" ht="29.25" customHeight="1" x14ac:dyDescent="0.2">
      <c r="B7" s="165" t="s">
        <v>8</v>
      </c>
      <c r="C7" s="165"/>
      <c r="D7" s="212" t="str">
        <f>Proyecto!$E$7</f>
        <v>Nuevo Portal Web de la Superintendencia de Sociedades</v>
      </c>
      <c r="E7" s="212"/>
      <c r="F7" s="212"/>
      <c r="G7" s="212"/>
      <c r="H7" s="212"/>
      <c r="P7" s="1"/>
    </row>
    <row r="8" spans="2:16" customFormat="1" ht="19.5" customHeight="1" x14ac:dyDescent="0.2"/>
    <row r="9" spans="2:16" ht="30" customHeight="1" x14ac:dyDescent="0.2">
      <c r="B9" s="259" t="s">
        <v>14</v>
      </c>
      <c r="C9" s="260"/>
      <c r="D9" s="260"/>
      <c r="E9" s="260"/>
      <c r="F9" s="260"/>
      <c r="G9" s="260"/>
      <c r="H9" s="260"/>
    </row>
    <row r="10" spans="2:16" ht="9.75" customHeight="1" x14ac:dyDescent="0.2">
      <c r="B10" s="256"/>
      <c r="C10" s="256"/>
      <c r="D10" s="256"/>
      <c r="E10" s="256"/>
      <c r="F10" s="256"/>
      <c r="G10" s="256"/>
      <c r="H10" s="256"/>
      <c r="P10" s="1"/>
    </row>
    <row r="11" spans="2:16" ht="25.5" customHeight="1" x14ac:dyDescent="0.2">
      <c r="B11" s="213" t="s">
        <v>56</v>
      </c>
      <c r="C11" s="213"/>
      <c r="D11" s="125" t="s">
        <v>73</v>
      </c>
      <c r="E11" s="128" t="s">
        <v>74</v>
      </c>
      <c r="F11" s="125" t="s">
        <v>75</v>
      </c>
      <c r="G11" s="125" t="s">
        <v>76</v>
      </c>
      <c r="H11" s="125" t="s">
        <v>77</v>
      </c>
      <c r="P11" s="1"/>
    </row>
    <row r="12" spans="2:16" ht="38.1" customHeight="1" x14ac:dyDescent="0.2">
      <c r="B12" s="234" t="s">
        <v>166</v>
      </c>
      <c r="C12" s="235"/>
      <c r="D12" s="148" t="s">
        <v>184</v>
      </c>
      <c r="E12" s="67">
        <v>3178940141</v>
      </c>
      <c r="F12" s="67" t="s">
        <v>205</v>
      </c>
      <c r="G12" s="138" t="s">
        <v>61</v>
      </c>
      <c r="H12" s="127" t="s">
        <v>78</v>
      </c>
      <c r="O12" s="2"/>
      <c r="P12" s="1"/>
    </row>
    <row r="13" spans="2:16" ht="38.1" customHeight="1" x14ac:dyDescent="0.2">
      <c r="B13" s="242" t="s">
        <v>180</v>
      </c>
      <c r="C13" s="243"/>
      <c r="D13" s="142" t="s">
        <v>185</v>
      </c>
      <c r="E13" s="142">
        <v>3002039360</v>
      </c>
      <c r="F13" s="151" t="s">
        <v>206</v>
      </c>
      <c r="G13" s="138" t="s">
        <v>61</v>
      </c>
      <c r="H13" s="127" t="s">
        <v>78</v>
      </c>
      <c r="O13" s="2"/>
      <c r="P13" s="1"/>
    </row>
    <row r="14" spans="2:16" ht="38.1" customHeight="1" x14ac:dyDescent="0.2">
      <c r="B14" s="242" t="s">
        <v>247</v>
      </c>
      <c r="C14" s="243"/>
      <c r="D14" s="161" t="s">
        <v>250</v>
      </c>
      <c r="E14" s="161">
        <v>3103872305</v>
      </c>
      <c r="F14" s="151" t="s">
        <v>251</v>
      </c>
      <c r="G14" s="158" t="s">
        <v>61</v>
      </c>
      <c r="H14" s="159" t="s">
        <v>78</v>
      </c>
      <c r="O14" s="2"/>
      <c r="P14" s="1"/>
    </row>
    <row r="15" spans="2:16" ht="38.1" customHeight="1" x14ac:dyDescent="0.2">
      <c r="B15" s="242" t="s">
        <v>252</v>
      </c>
      <c r="C15" s="243"/>
      <c r="D15" s="161" t="s">
        <v>253</v>
      </c>
      <c r="E15" s="161"/>
      <c r="F15" s="151" t="s">
        <v>255</v>
      </c>
      <c r="G15" s="158" t="s">
        <v>61</v>
      </c>
      <c r="H15" s="159" t="s">
        <v>78</v>
      </c>
      <c r="O15" s="2"/>
      <c r="P15" s="1"/>
    </row>
    <row r="16" spans="2:16" ht="38.1" customHeight="1" x14ac:dyDescent="0.2">
      <c r="B16" s="242" t="s">
        <v>248</v>
      </c>
      <c r="C16" s="243"/>
      <c r="D16" s="161" t="s">
        <v>254</v>
      </c>
      <c r="E16" s="161"/>
      <c r="F16" s="151" t="s">
        <v>256</v>
      </c>
      <c r="G16" s="158" t="s">
        <v>61</v>
      </c>
      <c r="H16" s="159" t="s">
        <v>78</v>
      </c>
      <c r="O16" s="2"/>
      <c r="P16" s="1"/>
    </row>
    <row r="17" spans="2:16" ht="38.1" customHeight="1" x14ac:dyDescent="0.2">
      <c r="B17" s="242" t="s">
        <v>264</v>
      </c>
      <c r="C17" s="243"/>
      <c r="D17" s="161" t="s">
        <v>262</v>
      </c>
      <c r="E17" s="161"/>
      <c r="F17" s="151" t="s">
        <v>265</v>
      </c>
      <c r="G17" s="158" t="s">
        <v>61</v>
      </c>
      <c r="H17" s="159" t="s">
        <v>78</v>
      </c>
      <c r="O17" s="2"/>
      <c r="P17" s="1"/>
    </row>
    <row r="18" spans="2:16" ht="38.1" customHeight="1" x14ac:dyDescent="0.2">
      <c r="B18" s="242" t="s">
        <v>167</v>
      </c>
      <c r="C18" s="243"/>
      <c r="D18" s="138" t="s">
        <v>193</v>
      </c>
      <c r="E18" s="138">
        <v>3007849244</v>
      </c>
      <c r="F18" s="67" t="s">
        <v>207</v>
      </c>
      <c r="G18" s="138" t="s">
        <v>61</v>
      </c>
      <c r="H18" s="139" t="s">
        <v>78</v>
      </c>
      <c r="O18" s="2"/>
      <c r="P18" s="1"/>
    </row>
    <row r="19" spans="2:16" ht="38.1" customHeight="1" x14ac:dyDescent="0.2">
      <c r="B19" s="242" t="s">
        <v>194</v>
      </c>
      <c r="C19" s="243"/>
      <c r="D19" s="138" t="s">
        <v>193</v>
      </c>
      <c r="E19" s="138">
        <v>3105523480</v>
      </c>
      <c r="F19" s="67" t="s">
        <v>208</v>
      </c>
      <c r="G19" s="158" t="s">
        <v>61</v>
      </c>
      <c r="H19" s="139"/>
      <c r="O19" s="2"/>
      <c r="P19" s="1"/>
    </row>
    <row r="20" spans="2:16" ht="38.1" customHeight="1" x14ac:dyDescent="0.2">
      <c r="B20" s="242" t="s">
        <v>195</v>
      </c>
      <c r="C20" s="243"/>
      <c r="D20" s="138" t="s">
        <v>193</v>
      </c>
      <c r="E20" s="138">
        <v>3123703399</v>
      </c>
      <c r="F20" s="67" t="s">
        <v>209</v>
      </c>
      <c r="G20" s="138" t="s">
        <v>61</v>
      </c>
      <c r="H20" s="139" t="s">
        <v>78</v>
      </c>
      <c r="O20" s="2"/>
      <c r="P20" s="1"/>
    </row>
    <row r="21" spans="2:16" ht="38.1" customHeight="1" x14ac:dyDescent="0.2">
      <c r="B21" s="242" t="s">
        <v>199</v>
      </c>
      <c r="C21" s="243"/>
      <c r="D21" s="138" t="s">
        <v>200</v>
      </c>
      <c r="E21" s="138">
        <v>3167482290</v>
      </c>
      <c r="F21" s="67" t="s">
        <v>210</v>
      </c>
      <c r="G21" s="138" t="s">
        <v>61</v>
      </c>
      <c r="H21" s="127" t="s">
        <v>78</v>
      </c>
      <c r="O21" s="2"/>
      <c r="P21" s="1"/>
    </row>
    <row r="22" spans="2:16" ht="38.1" customHeight="1" x14ac:dyDescent="0.2">
      <c r="B22" s="242" t="s">
        <v>183</v>
      </c>
      <c r="C22" s="243"/>
      <c r="D22" s="138" t="s">
        <v>186</v>
      </c>
      <c r="E22" s="138">
        <v>3003682303</v>
      </c>
      <c r="F22" s="67" t="s">
        <v>211</v>
      </c>
      <c r="G22" s="138" t="s">
        <v>61</v>
      </c>
      <c r="H22" s="127" t="s">
        <v>81</v>
      </c>
      <c r="O22" s="2"/>
      <c r="P22" s="1"/>
    </row>
    <row r="23" spans="2:16" ht="38.1" customHeight="1" x14ac:dyDescent="0.2">
      <c r="B23" s="242" t="s">
        <v>187</v>
      </c>
      <c r="C23" s="243"/>
      <c r="D23" s="142" t="s">
        <v>188</v>
      </c>
      <c r="E23" s="142">
        <v>3133231027</v>
      </c>
      <c r="F23" s="151" t="s">
        <v>212</v>
      </c>
      <c r="G23" s="138" t="s">
        <v>61</v>
      </c>
      <c r="H23" s="142"/>
    </row>
    <row r="24" spans="2:16" ht="38.1" customHeight="1" x14ac:dyDescent="0.2">
      <c r="B24" s="242" t="s">
        <v>257</v>
      </c>
      <c r="C24" s="243"/>
      <c r="D24" s="161" t="s">
        <v>258</v>
      </c>
      <c r="E24" s="161">
        <v>3004009005</v>
      </c>
      <c r="F24" s="151" t="s">
        <v>261</v>
      </c>
      <c r="G24" s="158" t="s">
        <v>61</v>
      </c>
      <c r="H24" s="159" t="s">
        <v>78</v>
      </c>
    </row>
    <row r="25" spans="2:16" ht="38.1" customHeight="1" x14ac:dyDescent="0.2">
      <c r="B25" s="242" t="s">
        <v>249</v>
      </c>
      <c r="C25" s="243"/>
      <c r="D25" s="138" t="s">
        <v>198</v>
      </c>
      <c r="E25" s="138"/>
      <c r="F25" s="67" t="s">
        <v>213</v>
      </c>
      <c r="G25" s="138" t="s">
        <v>61</v>
      </c>
      <c r="H25" s="142"/>
    </row>
    <row r="26" spans="2:16" ht="38.1" customHeight="1" x14ac:dyDescent="0.2">
      <c r="B26" s="242" t="s">
        <v>189</v>
      </c>
      <c r="C26" s="243"/>
      <c r="D26" s="138" t="s">
        <v>190</v>
      </c>
      <c r="E26" s="138"/>
      <c r="F26" s="67" t="s">
        <v>214</v>
      </c>
      <c r="G26" s="138" t="s">
        <v>61</v>
      </c>
      <c r="H26" s="142"/>
    </row>
    <row r="27" spans="2:16" ht="38.1" customHeight="1" x14ac:dyDescent="0.2">
      <c r="B27" s="242" t="s">
        <v>196</v>
      </c>
      <c r="C27" s="243"/>
      <c r="D27" s="142" t="s">
        <v>197</v>
      </c>
      <c r="E27" s="142">
        <v>3213978966</v>
      </c>
      <c r="F27" s="151" t="s">
        <v>215</v>
      </c>
      <c r="G27" s="138" t="s">
        <v>61</v>
      </c>
      <c r="H27" s="142"/>
    </row>
    <row r="28" spans="2:16" ht="38.1" customHeight="1" x14ac:dyDescent="0.2">
      <c r="B28" s="242" t="s">
        <v>191</v>
      </c>
      <c r="C28" s="243"/>
      <c r="D28" s="142" t="s">
        <v>192</v>
      </c>
      <c r="E28" s="142">
        <v>3164353244</v>
      </c>
      <c r="F28" s="151" t="s">
        <v>216</v>
      </c>
      <c r="G28" s="138" t="s">
        <v>61</v>
      </c>
      <c r="H28" s="142"/>
    </row>
    <row r="29" spans="2:16" ht="38.1" customHeight="1" x14ac:dyDescent="0.2">
      <c r="B29" s="242" t="s">
        <v>263</v>
      </c>
      <c r="C29" s="243"/>
      <c r="D29" s="161" t="s">
        <v>266</v>
      </c>
      <c r="E29" s="161"/>
      <c r="F29" s="151" t="s">
        <v>267</v>
      </c>
      <c r="G29" s="158" t="s">
        <v>61</v>
      </c>
      <c r="H29" s="161"/>
    </row>
    <row r="30" spans="2:16" ht="38.1" customHeight="1" x14ac:dyDescent="0.2">
      <c r="B30" s="214" t="s">
        <v>260</v>
      </c>
      <c r="C30" s="214"/>
      <c r="D30" s="138" t="s">
        <v>259</v>
      </c>
      <c r="E30" s="138">
        <v>3172853029</v>
      </c>
      <c r="F30" s="67" t="s">
        <v>268</v>
      </c>
      <c r="G30" s="138" t="s">
        <v>79</v>
      </c>
      <c r="H30" s="142"/>
    </row>
  </sheetData>
  <mergeCells count="29">
    <mergeCell ref="B7:C7"/>
    <mergeCell ref="D7:H7"/>
    <mergeCell ref="B9:H9"/>
    <mergeCell ref="B22:C22"/>
    <mergeCell ref="B12:C12"/>
    <mergeCell ref="B11:C11"/>
    <mergeCell ref="B10:H10"/>
    <mergeCell ref="B18:C18"/>
    <mergeCell ref="B13:C13"/>
    <mergeCell ref="B21:C21"/>
    <mergeCell ref="B19:C19"/>
    <mergeCell ref="B14:C14"/>
    <mergeCell ref="B16:C16"/>
    <mergeCell ref="B15:C15"/>
    <mergeCell ref="B17:C17"/>
    <mergeCell ref="D2:G2"/>
    <mergeCell ref="D3:G3"/>
    <mergeCell ref="D4:G4"/>
    <mergeCell ref="D5:G5"/>
    <mergeCell ref="B2:C5"/>
    <mergeCell ref="B23:C23"/>
    <mergeCell ref="B26:C26"/>
    <mergeCell ref="B28:C28"/>
    <mergeCell ref="B30:C30"/>
    <mergeCell ref="B20:C20"/>
    <mergeCell ref="B27:C27"/>
    <mergeCell ref="B25:C25"/>
    <mergeCell ref="B24:C24"/>
    <mergeCell ref="B29:C29"/>
  </mergeCells>
  <conditionalFormatting sqref="D11">
    <cfRule type="cellIs" dxfId="30" priority="61" stopIfTrue="1" operator="equal">
      <formula>"Alto"</formula>
    </cfRule>
    <cfRule type="cellIs" dxfId="29" priority="62" stopIfTrue="1" operator="equal">
      <formula>"Medio"</formula>
    </cfRule>
    <cfRule type="cellIs" dxfId="28" priority="63" stopIfTrue="1" operator="equal">
      <formula>"Bajo"</formula>
    </cfRule>
  </conditionalFormatting>
  <conditionalFormatting sqref="D26">
    <cfRule type="cellIs" dxfId="27" priority="16" stopIfTrue="1" operator="equal">
      <formula>"Alto"</formula>
    </cfRule>
    <cfRule type="cellIs" dxfId="26" priority="17" stopIfTrue="1" operator="equal">
      <formula>"Medio"</formula>
    </cfRule>
    <cfRule type="cellIs" dxfId="25" priority="18" stopIfTrue="1" operator="equal">
      <formula>"Bajo"</formula>
    </cfRule>
  </conditionalFormatting>
  <conditionalFormatting sqref="D30">
    <cfRule type="cellIs" dxfId="24" priority="13" stopIfTrue="1" operator="equal">
      <formula>"Alto"</formula>
    </cfRule>
    <cfRule type="cellIs" dxfId="23" priority="14" stopIfTrue="1" operator="equal">
      <formula>"Medio"</formula>
    </cfRule>
    <cfRule type="cellIs" dxfId="22" priority="15" stopIfTrue="1" operator="equal">
      <formula>"Bajo"</formula>
    </cfRule>
  </conditionalFormatting>
  <conditionalFormatting sqref="D12">
    <cfRule type="cellIs" dxfId="21" priority="25" stopIfTrue="1" operator="equal">
      <formula>"Alto"</formula>
    </cfRule>
    <cfRule type="cellIs" dxfId="20" priority="26" stopIfTrue="1" operator="equal">
      <formula>"Medio"</formula>
    </cfRule>
    <cfRule type="cellIs" dxfId="19" priority="27" stopIfTrue="1" operator="equal">
      <formula>"Bajo"</formula>
    </cfRule>
  </conditionalFormatting>
  <conditionalFormatting sqref="D21:D22">
    <cfRule type="cellIs" dxfId="18" priority="22" stopIfTrue="1" operator="equal">
      <formula>"Alto"</formula>
    </cfRule>
    <cfRule type="cellIs" dxfId="17" priority="23" stopIfTrue="1" operator="equal">
      <formula>"Medio"</formula>
    </cfRule>
    <cfRule type="cellIs" dxfId="16" priority="24" stopIfTrue="1" operator="equal">
      <formula>"Bajo"</formula>
    </cfRule>
  </conditionalFormatting>
  <conditionalFormatting sqref="D18:D19">
    <cfRule type="cellIs" dxfId="15" priority="10" stopIfTrue="1" operator="equal">
      <formula>"Alto"</formula>
    </cfRule>
    <cfRule type="cellIs" dxfId="14" priority="11" stopIfTrue="1" operator="equal">
      <formula>"Medio"</formula>
    </cfRule>
    <cfRule type="cellIs" dxfId="13" priority="12" stopIfTrue="1" operator="equal">
      <formula>"Bajo"</formula>
    </cfRule>
  </conditionalFormatting>
  <conditionalFormatting sqref="D20">
    <cfRule type="cellIs" dxfId="12" priority="4" stopIfTrue="1" operator="equal">
      <formula>"Alto"</formula>
    </cfRule>
    <cfRule type="cellIs" dxfId="11" priority="5" stopIfTrue="1" operator="equal">
      <formula>"Medio"</formula>
    </cfRule>
    <cfRule type="cellIs" dxfId="10" priority="6" stopIfTrue="1" operator="equal">
      <formula>"Bajo"</formula>
    </cfRule>
  </conditionalFormatting>
  <conditionalFormatting sqref="D25">
    <cfRule type="cellIs" dxfId="9" priority="1" stopIfTrue="1" operator="equal">
      <formula>"Alto"</formula>
    </cfRule>
    <cfRule type="cellIs" dxfId="8" priority="2" stopIfTrue="1" operator="equal">
      <formula>"Medio"</formula>
    </cfRule>
    <cfRule type="cellIs" dxfId="7" priority="3" stopIfTrue="1" operator="equal">
      <formula>"Bajo"</formula>
    </cfRule>
  </conditionalFormatting>
  <dataValidations count="1">
    <dataValidation type="whole" allowBlank="1" showInputMessage="1" showErrorMessage="1" sqref="I9:N9 F31:G65503 I23:N65503 H23 H25:H65503">
      <formula1>1</formula1>
      <formula2>5</formula2>
    </dataValidation>
  </dataValidations>
  <hyperlinks>
    <hyperlink ref="F12" r:id="rId1"/>
    <hyperlink ref="F13" r:id="rId2"/>
    <hyperlink ref="F18" r:id="rId3"/>
    <hyperlink ref="F19" r:id="rId4"/>
    <hyperlink ref="F20" r:id="rId5"/>
    <hyperlink ref="F21" r:id="rId6"/>
    <hyperlink ref="F22" r:id="rId7"/>
    <hyperlink ref="F23" r:id="rId8"/>
    <hyperlink ref="F25" r:id="rId9"/>
    <hyperlink ref="F26" r:id="rId10"/>
    <hyperlink ref="F27" r:id="rId11"/>
    <hyperlink ref="F28" r:id="rId12"/>
    <hyperlink ref="F14" r:id="rId13"/>
    <hyperlink ref="F15" r:id="rId14"/>
    <hyperlink ref="F16" r:id="rId15"/>
    <hyperlink ref="F24" r:id="rId16"/>
    <hyperlink ref="F17" r:id="rId17"/>
    <hyperlink ref="F29" r:id="rId18"/>
    <hyperlink ref="F30" r:id="rId19"/>
  </hyperlinks>
  <printOptions horizontalCentered="1"/>
  <pageMargins left="0.39370078740157483" right="0.39370078740157483" top="0.74803149606299213" bottom="0.74803149606299213" header="0.31496062992125984" footer="0.31496062992125984"/>
  <pageSetup paperSize="5" scale="89" fitToHeight="0" orientation="landscape" r:id="rId20"/>
  <headerFooter>
    <oddHeader>&amp;A</oddHeader>
  </headerFooter>
  <drawing r:id="rId21"/>
  <legacyDrawing r:id="rId22"/>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tocar'!$K$5:$K$7</xm:f>
          </x14:formula1>
          <xm:sqref>H12:H22 H24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30"/>
  <sheetViews>
    <sheetView showGridLines="0" topLeftCell="A23" zoomScale="125" zoomScaleNormal="90" workbookViewId="0">
      <selection activeCell="D13" sqref="D13"/>
    </sheetView>
  </sheetViews>
  <sheetFormatPr baseColWidth="10" defaultColWidth="11.42578125" defaultRowHeight="12" x14ac:dyDescent="0.2"/>
  <cols>
    <col min="1" max="1" width="2.42578125" style="1" customWidth="1"/>
    <col min="2" max="2" width="39.140625" style="1" customWidth="1"/>
    <col min="3" max="3" width="25.85546875" style="1" customWidth="1"/>
    <col min="4" max="4" width="50.28515625" style="1" customWidth="1"/>
    <col min="5" max="5" width="18" style="1" customWidth="1"/>
    <col min="6" max="6" width="28.85546875" style="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0" customFormat="1" ht="26.25" customHeight="1" thickBot="1" x14ac:dyDescent="0.25">
      <c r="B2" s="48"/>
      <c r="C2" s="232" t="s">
        <v>0</v>
      </c>
      <c r="D2" s="233"/>
      <c r="E2" s="233"/>
      <c r="F2" s="233"/>
      <c r="G2" s="55" t="str">
        <f>Proyecto!K2</f>
        <v>Código: GC-F-015</v>
      </c>
      <c r="H2" s="54"/>
      <c r="I2" s="123"/>
      <c r="J2" s="123"/>
      <c r="K2" s="123"/>
      <c r="L2" s="123"/>
      <c r="M2" s="123"/>
      <c r="N2" s="123"/>
      <c r="O2" s="123"/>
      <c r="P2" s="13"/>
    </row>
    <row r="3" spans="2:16" s="10" customFormat="1" ht="23.25" customHeight="1" thickBot="1" x14ac:dyDescent="0.25">
      <c r="B3" s="50"/>
      <c r="C3" s="232" t="s">
        <v>2</v>
      </c>
      <c r="D3" s="233"/>
      <c r="E3" s="233"/>
      <c r="F3" s="233"/>
      <c r="G3" s="53" t="str">
        <f>Proyecto!K3</f>
        <v>Fecha: 17 de septiembre de 2014</v>
      </c>
      <c r="H3" s="54"/>
      <c r="I3" s="123"/>
      <c r="J3" s="123"/>
      <c r="K3" s="123"/>
      <c r="L3" s="123"/>
      <c r="M3" s="123"/>
      <c r="N3" s="123"/>
      <c r="O3" s="123"/>
      <c r="P3" s="13"/>
    </row>
    <row r="4" spans="2:16" s="10" customFormat="1" ht="24" customHeight="1" thickBot="1" x14ac:dyDescent="0.25">
      <c r="B4" s="50"/>
      <c r="C4" s="232" t="s">
        <v>4</v>
      </c>
      <c r="D4" s="233"/>
      <c r="E4" s="233"/>
      <c r="F4" s="233"/>
      <c r="G4" s="53" t="str">
        <f>Proyecto!K4</f>
        <v>Versión 001</v>
      </c>
      <c r="H4" s="54"/>
      <c r="I4" s="123"/>
      <c r="J4" s="123"/>
      <c r="K4" s="123"/>
      <c r="L4" s="123"/>
      <c r="M4" s="123"/>
      <c r="N4" s="123"/>
      <c r="O4" s="123"/>
      <c r="P4" s="13"/>
    </row>
    <row r="5" spans="2:16" s="10" customFormat="1" ht="22.5" customHeight="1" thickBot="1" x14ac:dyDescent="0.25">
      <c r="B5" s="52"/>
      <c r="C5" s="232" t="s">
        <v>6</v>
      </c>
      <c r="D5" s="233"/>
      <c r="E5" s="233"/>
      <c r="F5" s="233"/>
      <c r="G5" s="56" t="s">
        <v>82</v>
      </c>
      <c r="H5" s="54"/>
      <c r="I5" s="123"/>
      <c r="J5" s="123"/>
      <c r="K5" s="123"/>
      <c r="L5" s="123"/>
      <c r="M5" s="123"/>
      <c r="N5" s="123"/>
      <c r="O5" s="123"/>
      <c r="P5" s="13"/>
    </row>
    <row r="6" spans="2:16" ht="5.25" customHeight="1" x14ac:dyDescent="0.2">
      <c r="B6" s="28"/>
      <c r="C6" s="28"/>
      <c r="D6" s="28"/>
      <c r="E6" s="28"/>
      <c r="F6" s="28"/>
    </row>
    <row r="7" spans="2:16" ht="29.25" customHeight="1" x14ac:dyDescent="0.2">
      <c r="B7" s="122" t="s">
        <v>8</v>
      </c>
      <c r="C7" s="264" t="str">
        <f>Proyecto!$E$7</f>
        <v>Nuevo Portal Web de la Superintendencia de Sociedades</v>
      </c>
      <c r="D7" s="264"/>
      <c r="E7" s="264"/>
      <c r="F7" s="264"/>
      <c r="G7" s="131"/>
      <c r="P7" s="1"/>
    </row>
    <row r="8" spans="2:16" ht="6.75" customHeight="1" x14ac:dyDescent="0.2">
      <c r="B8" s="6"/>
      <c r="C8" s="7"/>
      <c r="D8" s="7"/>
      <c r="E8" s="7"/>
      <c r="F8" s="7"/>
      <c r="P8" s="1"/>
    </row>
    <row r="9" spans="2:16" x14ac:dyDescent="0.2">
      <c r="B9" s="174"/>
      <c r="C9" s="174"/>
    </row>
    <row r="10" spans="2:16" ht="20.25" customHeight="1" x14ac:dyDescent="0.2">
      <c r="B10" s="261" t="s">
        <v>83</v>
      </c>
      <c r="C10" s="262"/>
      <c r="D10" s="262"/>
      <c r="E10" s="262"/>
      <c r="F10" s="262"/>
      <c r="G10" s="263"/>
    </row>
    <row r="11" spans="2:16" customFormat="1" ht="15" customHeight="1" x14ac:dyDescent="0.2"/>
    <row r="12" spans="2:16" ht="24.75" customHeight="1" x14ac:dyDescent="0.2">
      <c r="B12" s="137" t="s">
        <v>84</v>
      </c>
      <c r="C12" s="137" t="s">
        <v>85</v>
      </c>
      <c r="D12" s="137" t="s">
        <v>86</v>
      </c>
      <c r="E12" s="137" t="s">
        <v>87</v>
      </c>
      <c r="F12" s="137" t="s">
        <v>88</v>
      </c>
      <c r="G12" s="137" t="s">
        <v>89</v>
      </c>
    </row>
    <row r="13" spans="2:16" ht="54" customHeight="1" x14ac:dyDescent="0.2">
      <c r="B13" s="149" t="s">
        <v>166</v>
      </c>
      <c r="C13" s="106" t="s">
        <v>203</v>
      </c>
      <c r="D13" s="106" t="s">
        <v>91</v>
      </c>
      <c r="E13" s="141" t="s">
        <v>92</v>
      </c>
      <c r="F13" s="141"/>
      <c r="G13" s="141" t="s">
        <v>93</v>
      </c>
    </row>
    <row r="14" spans="2:16" ht="54" customHeight="1" x14ac:dyDescent="0.2">
      <c r="B14" s="149" t="s">
        <v>180</v>
      </c>
      <c r="C14" s="106" t="s">
        <v>203</v>
      </c>
      <c r="D14" s="106" t="s">
        <v>94</v>
      </c>
      <c r="E14" s="141" t="s">
        <v>92</v>
      </c>
      <c r="F14" s="141"/>
      <c r="G14" s="141" t="s">
        <v>95</v>
      </c>
    </row>
    <row r="15" spans="2:16" ht="54" customHeight="1" x14ac:dyDescent="0.2">
      <c r="B15" s="150" t="s">
        <v>247</v>
      </c>
      <c r="C15" s="106" t="s">
        <v>203</v>
      </c>
      <c r="D15" s="106" t="s">
        <v>94</v>
      </c>
      <c r="E15" s="160" t="s">
        <v>92</v>
      </c>
      <c r="F15" s="160"/>
      <c r="G15" s="160" t="s">
        <v>95</v>
      </c>
    </row>
    <row r="16" spans="2:16" ht="54" customHeight="1" x14ac:dyDescent="0.2">
      <c r="B16" s="150" t="s">
        <v>269</v>
      </c>
      <c r="C16" s="106" t="s">
        <v>203</v>
      </c>
      <c r="D16" s="106" t="s">
        <v>272</v>
      </c>
      <c r="E16" s="160" t="s">
        <v>92</v>
      </c>
      <c r="F16" s="160"/>
      <c r="G16" s="160" t="s">
        <v>95</v>
      </c>
    </row>
    <row r="17" spans="2:7" ht="75" customHeight="1" x14ac:dyDescent="0.2">
      <c r="B17" s="149" t="s">
        <v>167</v>
      </c>
      <c r="C17" s="106" t="s">
        <v>203</v>
      </c>
      <c r="D17" s="106" t="s">
        <v>96</v>
      </c>
      <c r="E17" s="141" t="s">
        <v>92</v>
      </c>
      <c r="F17" s="141"/>
      <c r="G17" s="141" t="s">
        <v>95</v>
      </c>
    </row>
    <row r="18" spans="2:7" ht="75" customHeight="1" x14ac:dyDescent="0.2">
      <c r="B18" s="150" t="s">
        <v>248</v>
      </c>
      <c r="C18" s="106" t="s">
        <v>203</v>
      </c>
      <c r="D18" s="106" t="s">
        <v>271</v>
      </c>
      <c r="E18" s="160" t="s">
        <v>92</v>
      </c>
      <c r="F18" s="160"/>
      <c r="G18" s="160" t="s">
        <v>95</v>
      </c>
    </row>
    <row r="19" spans="2:7" ht="75" customHeight="1" x14ac:dyDescent="0.2">
      <c r="B19" s="150" t="s">
        <v>264</v>
      </c>
      <c r="C19" s="106" t="s">
        <v>203</v>
      </c>
      <c r="D19" s="106" t="s">
        <v>271</v>
      </c>
      <c r="E19" s="160" t="s">
        <v>92</v>
      </c>
      <c r="F19" s="160"/>
      <c r="G19" s="160" t="s">
        <v>95</v>
      </c>
    </row>
    <row r="20" spans="2:7" ht="75" customHeight="1" x14ac:dyDescent="0.2">
      <c r="B20" s="150" t="s">
        <v>263</v>
      </c>
      <c r="C20" s="106" t="s">
        <v>203</v>
      </c>
      <c r="D20" s="161" t="s">
        <v>270</v>
      </c>
      <c r="E20" s="160" t="s">
        <v>92</v>
      </c>
      <c r="F20" s="160"/>
      <c r="G20" s="160" t="s">
        <v>95</v>
      </c>
    </row>
    <row r="21" spans="2:7" ht="54" customHeight="1" x14ac:dyDescent="0.2">
      <c r="B21" s="149" t="s">
        <v>194</v>
      </c>
      <c r="C21" s="106" t="s">
        <v>203</v>
      </c>
      <c r="D21" s="142" t="s">
        <v>201</v>
      </c>
      <c r="E21" s="141" t="s">
        <v>92</v>
      </c>
      <c r="F21" s="142"/>
      <c r="G21" s="141" t="s">
        <v>95</v>
      </c>
    </row>
    <row r="22" spans="2:7" ht="54" customHeight="1" x14ac:dyDescent="0.2">
      <c r="B22" s="149" t="s">
        <v>195</v>
      </c>
      <c r="C22" s="106" t="s">
        <v>203</v>
      </c>
      <c r="D22" s="142" t="s">
        <v>201</v>
      </c>
      <c r="E22" s="141" t="s">
        <v>92</v>
      </c>
      <c r="F22" s="142"/>
      <c r="G22" s="141" t="s">
        <v>95</v>
      </c>
    </row>
    <row r="23" spans="2:7" ht="54" customHeight="1" x14ac:dyDescent="0.2">
      <c r="B23" s="149" t="s">
        <v>199</v>
      </c>
      <c r="C23" s="106" t="s">
        <v>203</v>
      </c>
      <c r="D23" s="142" t="s">
        <v>202</v>
      </c>
      <c r="E23" s="141" t="s">
        <v>92</v>
      </c>
      <c r="F23" s="142"/>
      <c r="G23" s="141" t="s">
        <v>95</v>
      </c>
    </row>
    <row r="24" spans="2:7" ht="54" customHeight="1" x14ac:dyDescent="0.2">
      <c r="B24" s="149" t="s">
        <v>183</v>
      </c>
      <c r="C24" s="106" t="s">
        <v>203</v>
      </c>
      <c r="D24" s="142" t="s">
        <v>202</v>
      </c>
      <c r="E24" s="141" t="s">
        <v>92</v>
      </c>
      <c r="F24" s="142"/>
      <c r="G24" s="141" t="s">
        <v>95</v>
      </c>
    </row>
    <row r="25" spans="2:7" ht="54" customHeight="1" x14ac:dyDescent="0.2">
      <c r="B25" s="149" t="s">
        <v>187</v>
      </c>
      <c r="C25" s="106" t="s">
        <v>203</v>
      </c>
      <c r="D25" s="142" t="s">
        <v>202</v>
      </c>
      <c r="E25" s="141" t="s">
        <v>92</v>
      </c>
      <c r="F25" s="142"/>
      <c r="G25" s="141" t="s">
        <v>95</v>
      </c>
    </row>
    <row r="26" spans="2:7" ht="54" customHeight="1" x14ac:dyDescent="0.2">
      <c r="B26" s="150" t="s">
        <v>249</v>
      </c>
      <c r="C26" s="106" t="s">
        <v>203</v>
      </c>
      <c r="D26" s="142" t="s">
        <v>219</v>
      </c>
      <c r="E26" s="141" t="s">
        <v>92</v>
      </c>
      <c r="F26" s="142"/>
      <c r="G26" s="141" t="s">
        <v>95</v>
      </c>
    </row>
    <row r="27" spans="2:7" ht="54" customHeight="1" x14ac:dyDescent="0.2">
      <c r="B27" s="149" t="s">
        <v>189</v>
      </c>
      <c r="C27" s="106" t="s">
        <v>203</v>
      </c>
      <c r="D27" s="142" t="s">
        <v>217</v>
      </c>
      <c r="E27" s="141" t="s">
        <v>92</v>
      </c>
      <c r="F27" s="142"/>
      <c r="G27" s="141" t="s">
        <v>95</v>
      </c>
    </row>
    <row r="28" spans="2:7" ht="54" customHeight="1" x14ac:dyDescent="0.2">
      <c r="B28" s="149" t="s">
        <v>196</v>
      </c>
      <c r="C28" s="106" t="s">
        <v>203</v>
      </c>
      <c r="D28" s="142" t="s">
        <v>220</v>
      </c>
      <c r="E28" s="141" t="s">
        <v>92</v>
      </c>
      <c r="F28" s="142"/>
      <c r="G28" s="141" t="s">
        <v>95</v>
      </c>
    </row>
    <row r="29" spans="2:7" ht="54" customHeight="1" x14ac:dyDescent="0.2">
      <c r="B29" s="149" t="s">
        <v>191</v>
      </c>
      <c r="C29" s="106" t="s">
        <v>203</v>
      </c>
      <c r="D29" s="142" t="s">
        <v>218</v>
      </c>
      <c r="E29" s="141" t="s">
        <v>92</v>
      </c>
      <c r="F29" s="142"/>
      <c r="G29" s="141" t="s">
        <v>95</v>
      </c>
    </row>
    <row r="30" spans="2:7" ht="54" customHeight="1" x14ac:dyDescent="0.2">
      <c r="B30" s="150" t="s">
        <v>204</v>
      </c>
      <c r="C30" s="106" t="s">
        <v>203</v>
      </c>
      <c r="D30" s="142" t="s">
        <v>221</v>
      </c>
      <c r="E30" s="141" t="s">
        <v>92</v>
      </c>
      <c r="F30" s="142"/>
      <c r="G30" s="141" t="s">
        <v>95</v>
      </c>
    </row>
  </sheetData>
  <mergeCells count="7">
    <mergeCell ref="B10:G10"/>
    <mergeCell ref="B9:C9"/>
    <mergeCell ref="C7:F7"/>
    <mergeCell ref="C2:F2"/>
    <mergeCell ref="C3:F3"/>
    <mergeCell ref="C4:F4"/>
    <mergeCell ref="C5:F5"/>
  </mergeCells>
  <dataValidations count="1">
    <dataValidation type="whole" allowBlank="1" showInputMessage="1" showErrorMessage="1" sqref="E9 H9:N65506 E31:E65506 G11 G9 G31:G65506">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4"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'http://intranet/Users/NiniRa/NINROD/Planeación Estratégica 2016/[Difusión procedimiento para resolución de objeciones en garantías mobiliarias.xlsx]No tocar'!#REF!</xm:f>
          </x14:formula1>
          <xm:sqref>E13:E30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16"/>
  <sheetViews>
    <sheetView showGridLines="0" topLeftCell="A4" zoomScale="90" zoomScaleNormal="90" workbookViewId="0">
      <selection activeCell="G13" sqref="G13"/>
    </sheetView>
  </sheetViews>
  <sheetFormatPr baseColWidth="10" defaultColWidth="11.42578125" defaultRowHeight="12" x14ac:dyDescent="0.2"/>
  <cols>
    <col min="1" max="1" width="2.42578125" style="1" customWidth="1"/>
    <col min="2" max="2" width="30.7109375" style="1" customWidth="1"/>
    <col min="3" max="3" width="18.28515625" style="1" customWidth="1"/>
    <col min="4" max="4" width="28.7109375" style="1" customWidth="1"/>
    <col min="5" max="5" width="29.42578125" style="1" customWidth="1"/>
    <col min="6" max="6" width="42.42578125" style="1" customWidth="1"/>
    <col min="7" max="7" width="19.42578125" style="1" customWidth="1"/>
    <col min="8" max="8" width="17.7109375" style="1" bestFit="1" customWidth="1"/>
    <col min="9" max="9" width="7.7109375" style="1" customWidth="1"/>
    <col min="10" max="10" width="0.7109375" style="5" customWidth="1"/>
    <col min="11" max="11" width="1" style="1" customWidth="1"/>
    <col min="12" max="12" width="1.42578125" style="1" customWidth="1"/>
    <col min="13" max="13" width="1.140625" style="5"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10" customFormat="1" ht="26.25" customHeight="1" thickBot="1" x14ac:dyDescent="0.25">
      <c r="B2" s="48"/>
      <c r="C2" s="232" t="s">
        <v>0</v>
      </c>
      <c r="D2" s="233"/>
      <c r="E2" s="233"/>
      <c r="F2" s="233"/>
      <c r="G2" s="223" t="str">
        <f>Proyecto!K2</f>
        <v>Código: GC-F-015</v>
      </c>
      <c r="H2" s="225"/>
      <c r="I2" s="123"/>
      <c r="J2" s="9"/>
      <c r="K2" s="9"/>
      <c r="L2" s="9"/>
      <c r="M2" s="12"/>
      <c r="N2" s="123"/>
      <c r="O2" s="123"/>
      <c r="P2" s="123"/>
      <c r="Q2" s="123"/>
      <c r="R2" s="123"/>
      <c r="S2" s="123"/>
      <c r="T2" s="123"/>
      <c r="U2" s="123"/>
      <c r="V2" s="123"/>
      <c r="W2" s="13"/>
    </row>
    <row r="3" spans="2:23" s="10" customFormat="1" ht="23.25" customHeight="1" thickBot="1" x14ac:dyDescent="0.25">
      <c r="B3" s="50"/>
      <c r="C3" s="232" t="s">
        <v>2</v>
      </c>
      <c r="D3" s="233"/>
      <c r="E3" s="233"/>
      <c r="F3" s="233"/>
      <c r="G3" s="226" t="str">
        <f>Proyecto!K3</f>
        <v>Fecha: 17 de septiembre de 2014</v>
      </c>
      <c r="H3" s="228"/>
      <c r="I3" s="123"/>
      <c r="J3" s="9"/>
      <c r="K3" s="9"/>
      <c r="L3" s="9"/>
      <c r="M3" s="12"/>
      <c r="N3" s="123"/>
      <c r="O3" s="123"/>
      <c r="P3" s="123"/>
      <c r="Q3" s="123"/>
      <c r="R3" s="123"/>
      <c r="S3" s="123"/>
      <c r="T3" s="123"/>
      <c r="U3" s="123"/>
      <c r="V3" s="123"/>
      <c r="W3" s="13"/>
    </row>
    <row r="4" spans="2:23" s="10" customFormat="1" ht="24" customHeight="1" thickBot="1" x14ac:dyDescent="0.25">
      <c r="B4" s="50"/>
      <c r="C4" s="232" t="s">
        <v>4</v>
      </c>
      <c r="D4" s="233"/>
      <c r="E4" s="233"/>
      <c r="F4" s="233"/>
      <c r="G4" s="229" t="str">
        <f>Proyecto!K4</f>
        <v>Versión 001</v>
      </c>
      <c r="H4" s="231"/>
      <c r="I4" s="123"/>
      <c r="J4" s="9"/>
      <c r="K4" s="123"/>
      <c r="L4" s="123"/>
      <c r="M4" s="12"/>
      <c r="N4" s="123"/>
      <c r="O4" s="123"/>
      <c r="P4" s="123"/>
      <c r="Q4" s="123"/>
      <c r="R4" s="123"/>
      <c r="S4" s="123"/>
      <c r="T4" s="123"/>
      <c r="U4" s="123"/>
      <c r="V4" s="123"/>
      <c r="W4" s="13"/>
    </row>
    <row r="5" spans="2:23" s="10" customFormat="1" ht="22.5" customHeight="1" thickBot="1" x14ac:dyDescent="0.25">
      <c r="B5" s="52"/>
      <c r="C5" s="232" t="s">
        <v>6</v>
      </c>
      <c r="D5" s="233"/>
      <c r="E5" s="233"/>
      <c r="F5" s="233"/>
      <c r="G5" s="226" t="s">
        <v>97</v>
      </c>
      <c r="H5" s="228"/>
      <c r="I5" s="123"/>
      <c r="J5" s="9"/>
      <c r="K5" s="123"/>
      <c r="L5" s="123"/>
      <c r="M5" s="9"/>
      <c r="N5" s="123"/>
      <c r="O5" s="123"/>
      <c r="P5" s="123"/>
      <c r="Q5" s="123"/>
      <c r="R5" s="123"/>
      <c r="S5" s="123"/>
      <c r="T5" s="123"/>
      <c r="U5" s="123"/>
      <c r="V5" s="123"/>
      <c r="W5" s="13"/>
    </row>
    <row r="6" spans="2:23" ht="5.25" customHeight="1" x14ac:dyDescent="0.2">
      <c r="B6" s="28"/>
      <c r="C6" s="28"/>
      <c r="D6" s="28"/>
      <c r="E6" s="28"/>
      <c r="F6" s="28"/>
      <c r="G6" s="28"/>
      <c r="H6" s="28"/>
    </row>
    <row r="7" spans="2:23" ht="29.25" customHeight="1" x14ac:dyDescent="0.2">
      <c r="B7" s="27" t="s">
        <v>8</v>
      </c>
      <c r="C7" s="212" t="str">
        <f>Proyecto!$E$7</f>
        <v>Nuevo Portal Web de la Superintendencia de Sociedades</v>
      </c>
      <c r="D7" s="212"/>
      <c r="E7" s="212"/>
      <c r="F7" s="212"/>
      <c r="G7" s="212"/>
      <c r="H7" s="212"/>
      <c r="W7" s="1"/>
    </row>
    <row r="9" spans="2:23" ht="15" customHeight="1" x14ac:dyDescent="0.2">
      <c r="B9" s="216" t="s">
        <v>98</v>
      </c>
      <c r="C9" s="216"/>
      <c r="D9" s="216"/>
      <c r="E9" s="216"/>
      <c r="F9" s="216"/>
      <c r="G9" s="216"/>
      <c r="H9" s="216"/>
    </row>
    <row r="10" spans="2:23" customFormat="1" ht="15" customHeight="1" x14ac:dyDescent="0.2"/>
    <row r="11" spans="2:23" ht="33.75" customHeight="1" x14ac:dyDescent="0.2">
      <c r="B11" s="213" t="s">
        <v>99</v>
      </c>
      <c r="C11" s="213"/>
      <c r="D11" s="125" t="s">
        <v>100</v>
      </c>
      <c r="E11" s="125" t="s">
        <v>101</v>
      </c>
      <c r="F11" s="125" t="s">
        <v>102</v>
      </c>
      <c r="G11" s="125" t="s">
        <v>103</v>
      </c>
      <c r="H11" s="125" t="s">
        <v>104</v>
      </c>
    </row>
    <row r="12" spans="2:23" ht="61.5" customHeight="1" x14ac:dyDescent="0.2">
      <c r="B12" s="265" t="s">
        <v>222</v>
      </c>
      <c r="C12" s="266"/>
      <c r="D12" s="124"/>
      <c r="E12" s="124" t="s">
        <v>229</v>
      </c>
      <c r="F12" s="124" t="s">
        <v>223</v>
      </c>
      <c r="G12" s="26" t="s">
        <v>224</v>
      </c>
      <c r="H12" s="126" t="s">
        <v>227</v>
      </c>
    </row>
    <row r="13" spans="2:23" ht="48" customHeight="1" x14ac:dyDescent="0.2">
      <c r="B13" s="209" t="s">
        <v>225</v>
      </c>
      <c r="C13" s="209"/>
      <c r="D13" s="142"/>
      <c r="E13" s="134" t="s">
        <v>229</v>
      </c>
      <c r="F13" s="134" t="s">
        <v>223</v>
      </c>
      <c r="G13" s="26"/>
      <c r="H13" s="142"/>
    </row>
    <row r="14" spans="2:23" ht="60" customHeight="1" x14ac:dyDescent="0.2">
      <c r="B14" s="209" t="s">
        <v>226</v>
      </c>
      <c r="C14" s="209"/>
      <c r="D14" s="142"/>
      <c r="E14" s="134" t="s">
        <v>229</v>
      </c>
      <c r="F14" s="134" t="s">
        <v>223</v>
      </c>
      <c r="G14" s="26"/>
      <c r="H14" s="142"/>
    </row>
    <row r="15" spans="2:23" ht="60" customHeight="1" x14ac:dyDescent="0.2">
      <c r="B15" s="209" t="s">
        <v>228</v>
      </c>
      <c r="C15" s="209"/>
      <c r="D15" s="142"/>
      <c r="E15" s="134" t="s">
        <v>229</v>
      </c>
      <c r="F15" s="134" t="s">
        <v>223</v>
      </c>
      <c r="G15" s="26"/>
      <c r="H15" s="142"/>
    </row>
    <row r="16" spans="2:23" x14ac:dyDescent="0.2">
      <c r="B16" s="152"/>
      <c r="C16" s="152"/>
    </row>
  </sheetData>
  <mergeCells count="15">
    <mergeCell ref="C7:H7"/>
    <mergeCell ref="C2:F2"/>
    <mergeCell ref="G2:H2"/>
    <mergeCell ref="C3:F3"/>
    <mergeCell ref="G3:H3"/>
    <mergeCell ref="C4:F4"/>
    <mergeCell ref="G4:H4"/>
    <mergeCell ref="C5:F5"/>
    <mergeCell ref="G5:H5"/>
    <mergeCell ref="B13:C13"/>
    <mergeCell ref="B14:C14"/>
    <mergeCell ref="B15:C15"/>
    <mergeCell ref="B12:C12"/>
    <mergeCell ref="B9:H9"/>
    <mergeCell ref="B11:C11"/>
  </mergeCells>
  <conditionalFormatting sqref="E12:E15">
    <cfRule type="cellIs" dxfId="6" priority="19" stopIfTrue="1" operator="equal">
      <formula>"Alto"</formula>
    </cfRule>
    <cfRule type="cellIs" dxfId="5" priority="20" stopIfTrue="1" operator="equal">
      <formula>"Medio"</formula>
    </cfRule>
    <cfRule type="cellIs" dxfId="4" priority="21" stopIfTrue="1" operator="equal">
      <formula>"Bajo"</formula>
    </cfRule>
  </conditionalFormatting>
  <dataValidations count="1">
    <dataValidation type="whole" allowBlank="1" showInputMessage="1" showErrorMessage="1" sqref="F8:G8 O8:U65495 I8:M65495 G13:G65495 F16:F65495">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92" fitToHeight="0" orientation="landscape" r:id="rId1"/>
  <headerFooter>
    <oddHeader>&amp;A</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AverageRating xmlns="http://schemas.microsoft.com/sharepoint/v3" xsi:nil="true"/>
    <Comentarios xmlns="ff8e3638-9d45-4162-afb4-6d390653d547" xsi:nil="true"/>
    <Fase xmlns="ff8e3638-9d45-4162-afb4-6d390653d547">a. Ficha Téncnica</Fase>
  </documentManagement>
</p:properties>
</file>

<file path=customXml/item5.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043EE08D-911A-4767-8004-8958DD9EA9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3.xml><?xml version="1.0" encoding="utf-8"?>
<ds:datastoreItem xmlns:ds="http://schemas.openxmlformats.org/officeDocument/2006/customXml" ds:itemID="{E0794F32-36FC-47BF-9649-474BECB60300}">
  <ds:schemaRefs>
    <ds:schemaRef ds:uri="office.server.policy"/>
  </ds:schemaRefs>
</ds:datastoreItem>
</file>

<file path=customXml/itemProps4.xml><?xml version="1.0" encoding="utf-8"?>
<ds:datastoreItem xmlns:ds="http://schemas.openxmlformats.org/officeDocument/2006/customXml" ds:itemID="{76CD46FF-15CE-4B87-962F-49D7241576E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schemas.microsoft.com/sharepoint/v4"/>
    <ds:schemaRef ds:uri="ff8e3638-9d45-4162-afb4-6d390653d547"/>
    <ds:schemaRef ds:uri="http://www.w3.org/XML/1998/namespace"/>
    <ds:schemaRef ds:uri="http://purl.org/dc/dcmitype/"/>
  </ds:schemaRefs>
</ds:datastoreItem>
</file>

<file path=customXml/itemProps5.xml><?xml version="1.0" encoding="utf-8"?>
<ds:datastoreItem xmlns:ds="http://schemas.openxmlformats.org/officeDocument/2006/customXml" ds:itemID="{79172BD6-575A-494E-B60C-1A45755394D8}">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Proyecto</vt:lpstr>
      <vt:lpstr>Justificación - Objetivo</vt:lpstr>
      <vt:lpstr>Indicadores</vt:lpstr>
      <vt:lpstr>Recursos Financieros</vt:lpstr>
      <vt:lpstr>Recursos Humanos</vt:lpstr>
      <vt:lpstr>Comunicaciones internas</vt:lpstr>
      <vt:lpstr>Interesados</vt:lpstr>
      <vt:lpstr>Plan de comunicaciones</vt:lpstr>
      <vt:lpstr>Requerimientos</vt:lpstr>
      <vt:lpstr>Alcance</vt:lpstr>
      <vt:lpstr>EDT- Actividades</vt:lpstr>
      <vt:lpstr>Riesgos</vt:lpstr>
      <vt:lpstr>No tocar</vt:lpstr>
      <vt:lpstr>Indicadores!Área_de_impresión</vt:lpstr>
      <vt:lpstr>Interesados!Área_de_impresión</vt:lpstr>
      <vt:lpstr>'Plan de comunicaciones'!Área_de_impresión</vt:lpstr>
      <vt:lpstr>'Recursos Humanos'!Área_de_impresión</vt:lpstr>
      <vt:lpstr>Requerimientos!Área_de_impresión</vt:lpstr>
      <vt:lpstr>Riesgos!Área_de_impresión</vt:lpstr>
    </vt:vector>
  </TitlesOfParts>
  <Manager/>
  <Company>Windows 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EDT Proyecto Nuevo Portal Web</dc:title>
  <dc:subject/>
  <dc:creator>N.Johanna Rodríguez A</dc:creator>
  <cp:keywords>NINROD</cp:keywords>
  <dc:description/>
  <cp:lastModifiedBy>Carlos Alberto Cuesta Palacios</cp:lastModifiedBy>
  <cp:revision/>
  <dcterms:created xsi:type="dcterms:W3CDTF">2009-01-14T13:57:13Z</dcterms:created>
  <dcterms:modified xsi:type="dcterms:W3CDTF">2022-12-21T01:55:25Z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ies>
</file>