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ttp://intranet/DSS/OAP/DOCS/Documentos/Año_2021/01_Proyectos_Estrategicos/DelegaturaMercantiles/"/>
    </mc:Choice>
  </mc:AlternateContent>
  <bookViews>
    <workbookView xWindow="-120" yWindow="-120" windowWidth="24240" windowHeight="13140" tabRatio="776" firstSheet="5"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externalReferences>
    <externalReference r:id="rId14"/>
  </externalReferences>
  <definedNames>
    <definedName name="_xlnm._FilterDatabase" localSheetId="10" hidden="1">'EDT- Actividades'!$B$9:$IB$22</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Interesados!$B$2:$H$19</definedName>
    <definedName name="_xlnm.Print_Area" localSheetId="7">'Plan de comunicaciones'!$B$2:$H$18</definedName>
    <definedName name="_xlnm.Print_Area" localSheetId="4">'Recursos Humanos'!$B$2:$G$14</definedName>
    <definedName name="_xlnm.Print_Area" localSheetId="8">Requerimientos!$B$2:$H$12</definedName>
    <definedName name="_xlnm.Print_Area" localSheetId="11">Riesgos!$B$2:$P$15</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1" l="1"/>
  <c r="E20" i="11"/>
  <c r="M20" i="11" l="1"/>
  <c r="C18" i="12" l="1"/>
  <c r="L2" i="11" l="1"/>
  <c r="L3" i="11"/>
  <c r="L4" i="11"/>
  <c r="C7" i="11"/>
  <c r="D7" i="2"/>
  <c r="M4" i="9" l="1"/>
  <c r="M3" i="9"/>
  <c r="M2" i="9"/>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9" l="1"/>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<sst xmlns="http://schemas.openxmlformats.org/spreadsheetml/2006/main" count="458" uniqueCount="302">
  <si>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</si>
  <si>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</si>
  <si>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</si>
  <si>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</si>
  <si>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</si>
  <si>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</si>
  <si>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</si>
  <si>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</si>
  <si>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</si>
  <si>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</si>
  <si>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</si>
  <si>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</si>
  <si>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</si>
  <si>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</si>
  <si>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</si>
  <si>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</si>
  <si>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</si>
  <si>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</si>
  <si>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</si>
  <si>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</si>
  <si>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</si>
  <si>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</si>
  <si>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</si>
  <si>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</si>
  <si>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</si>
  <si>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</si>
  <si>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</si>
  <si>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</si>
  <si>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</si>
  <si>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</si>
  <si>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</si>
  <si>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</si>
  <si>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</si>
  <si>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</si>
  <si>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</si>
  <si>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</si>
  <si>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</si>
  <si>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</si>
  <si>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</si>
  <si>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</si>
  <si>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</si>
  <si>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</si>
  <si>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</si>
  <si>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</si>
  <si>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</si>
  <si>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</si>
  <si>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</si>
  <si>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</si>
  <si>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</si>
  <si>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</si>
  <si>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</si>
  <si>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</si>
  <si>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</si>
  <si>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</si>
  <si>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</si>
  <si>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</si>
  <si>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</si>
  <si>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</si>
  <si>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</si>
  <si>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</si>
  <si>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</si>
  <si>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</si>
  <si>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</si>
  <si>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</si>
  <si>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</si>
  <si>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</si>
  <si>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</si>
  <si>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</si>
  <si>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</si>
  <si>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</si>
  <si>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</si>
  <si>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</si>
  <si>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</si>
  <si>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</si>
  <si>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</si>
  <si>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</si>
  <si>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</si>
  <si>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</si>
  <si>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RESPONSABLES</t>
  </si>
  <si>
    <t>EVIDENCIA Ó AVANCES  DE LOS ENTREGABLES</t>
  </si>
  <si>
    <t>NO APLICA</t>
  </si>
  <si>
    <t>NO APLICA - PRESUPUESTO DE INVERSIÓN</t>
  </si>
  <si>
    <t>NOMBRE DE INTERESADO</t>
  </si>
  <si>
    <t>DESCRIPCIÓN DEL REQUERIMIENTO</t>
  </si>
  <si>
    <t>FECHA PROGRAMADA DE FINALIZACIÓN</t>
  </si>
  <si>
    <t>PRESUPUESTO DE INVERSIÓN</t>
  </si>
  <si>
    <t>Interno</t>
  </si>
  <si>
    <t>Externo</t>
  </si>
  <si>
    <t>INTERNO - EXTERNO</t>
  </si>
  <si>
    <t>Tipo de comunicación</t>
  </si>
  <si>
    <t>Mail</t>
  </si>
  <si>
    <t>Oficio</t>
  </si>
  <si>
    <t>Memorando</t>
  </si>
  <si>
    <t>Reunión</t>
  </si>
  <si>
    <t>Telefónica</t>
  </si>
  <si>
    <t>Electrónica</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</si>
  <si>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</si>
  <si>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</si>
  <si>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</si>
  <si>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</si>
  <si>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</si>
  <si>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</si>
  <si>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</si>
  <si>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</si>
  <si>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</si>
  <si>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</si>
  <si>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</si>
  <si>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</si>
  <si>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</si>
  <si>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</si>
  <si>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</si>
  <si>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</si>
  <si>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</si>
  <si>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</si>
  <si>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SISTEMA DE GESTION INTEGRADO</t>
  </si>
  <si>
    <t>PROCESO: GESTION INTEGRAL</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</si>
  <si>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</si>
  <si>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</si>
  <si>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</si>
  <si>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</si>
  <si>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</si>
  <si>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</si>
  <si>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</si>
  <si>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</si>
  <si>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</si>
  <si>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</si>
  <si>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</si>
  <si>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</si>
  <si>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PESO DE 
LA ACTIVIDAD</t>
  </si>
  <si>
    <t>OBJETIVO DEL PROYECTO (Generales y específicos)</t>
  </si>
  <si>
    <t>%</t>
  </si>
  <si>
    <t>Gerente de Proyecto</t>
  </si>
  <si>
    <t>• Proponer el proyecto y ubicarlo en la estrategia de la entidad.
• Promover el proyecto y buscar el apoyo necesario al interior de la entidad para el desarrollo del mismo. 
• Gestionar la consecución de los recursos necesarios para el desarrollo del proyecto.
• Tomar decisiones claves en el proyecto.
• Orientar al gerente de proyecto y equipo cuando se desvíen por falta de información. 
• Autorizar el cierre del proyecto, entregando previamente  a la entidad los productos finales del proyecto.</t>
  </si>
  <si>
    <t>• Participar en la planificación del proyecto: Definir los objetivos del proyecto y el plan de trabajo (EDT - estructura detallada de actividades) y productos entregables.
• Identificar a las partes interesadas (Stakeholders) del proyecto.
• Elaborar y ejecutar el plan de comunicaciones del proyecto.
• Identificar y gestionar los riesgos del proyecto.
• Coordinar al equipo de trabajo del proyecto.
• Realizar el seguimiento al desarrollo del plan de trabajo definido (ejecución de actividades y entregables).
• Gestionar los recursos asignados al proyecto. 
• Liderar el proceso de gestión del cambio que se requiera para el desarrollo del proyecto. 
• Participar en la toma de decisiones respecto a los cambios que requiera el proyecto.
• Comunicar al patrocinador (Sponsor) las novedades generadas al interior del proyecto.
• Informar a las partes interesadas en el proyecto los cambios y decisiones que afectan la planificación del proyecto.
• Participar en la solución imprevistos con las partes interesadas y el equipo del proyecto.</t>
  </si>
  <si>
    <t>• Recolectar y articular todos los requerimientos  y necesidades del patrocinador (Sponsor) y de las partes interesadas (Stakeholders) del proyecto.
• Coordinar al equipo de trabajo asignado al interior del proyecto.
• Ejecutar oportunamente las actividades asignadas y relacionadas con el desarrollo del proyecto.
• Reportar al gerente de proyecto los avances y dificultades respecto a la ejecución del plan de trabajo propuesto. 
• Comunicar oportunamente al gerente de proyecto las novedades generadas en los diferentes frentes de trabajo.
• Asistir al gerente del proyecto en el logro de los objetivos propuestos para el proyecto.
• Revisar y validar que el producto final cumple con requerimientos y  los criterios de aceptación definidos.
• Asegurar que las partes interesadas (Stakeholders) y el patrocinador (Sponsor) aprueben los entregables del proyecto.
• Participar en la elaboración y ejecución del plan de pruebas de aceptación de producto (cuando se requiera).
• Participar en la elaboración y ejecución del plan de capacitación (cuando se requiera).</t>
  </si>
  <si>
    <t>Código: GC-F-015</t>
  </si>
  <si>
    <t>Versión 001</t>
  </si>
  <si>
    <t>Página 1 de 12</t>
  </si>
  <si>
    <t>Página 2 de 12</t>
  </si>
  <si>
    <t>Página 3 de 12</t>
  </si>
  <si>
    <t>Página 4 de 12</t>
  </si>
  <si>
    <t>Página 5 de 12</t>
  </si>
  <si>
    <t>Página 6 de 12</t>
  </si>
  <si>
    <t>Página 7 de 12</t>
  </si>
  <si>
    <t>Página 8 de 12</t>
  </si>
  <si>
    <t>Página 9 de 12</t>
  </si>
  <si>
    <t>Página 10 de 12</t>
  </si>
  <si>
    <t>Página 11 de 12</t>
  </si>
  <si>
    <t>Página 12 de 12</t>
  </si>
  <si>
    <t xml:space="preserve">FECHA PROGRAMADA DE INICIO </t>
  </si>
  <si>
    <t>FECHA CIERRE ACTIVIDAD/FECHA SEGUIMIENTO</t>
  </si>
  <si>
    <t>NOMBRE DEL PROYECTO :</t>
  </si>
  <si>
    <t>Actividades ejecutadas
___________________________
Actividades planeadas</t>
  </si>
  <si>
    <t>teléfono</t>
  </si>
  <si>
    <t>Líder funcional</t>
  </si>
  <si>
    <t>Francisco Hernando Ochoa Liévano</t>
  </si>
  <si>
    <t>Delegado para Procedimientos Mercantiles</t>
  </si>
  <si>
    <t>fochoa@SUPERSOCIEDADES.GOV.CO</t>
  </si>
  <si>
    <t xml:space="preserve">Lograr el reconocimiento y la confianza de los usuarios
</t>
  </si>
  <si>
    <t xml:space="preserve">Mejorar la calidad y cantidad de información disponible
</t>
  </si>
  <si>
    <t>Cumplimiento del cronograma de actividades (Ver hoja "EDT - Actividades")</t>
  </si>
  <si>
    <t xml:space="preserve">Proveedor de la solución </t>
  </si>
  <si>
    <t>Tesauros Fase II (Delegatura Procedimientos Mercantiles y Oficina jurídica)</t>
  </si>
  <si>
    <t>O.C 4374 - HIGH TECH SOFTWARE S. A. S</t>
  </si>
  <si>
    <t>Proveedor</t>
  </si>
  <si>
    <t>CDP # 4920 rubro C-3599-0200-9-0-3599923-02</t>
  </si>
  <si>
    <t xml:space="preserve">Compilación, análisis y elaboración de fichas de la jurisprudencia proferida por la Delegatura de Procedimientos Mercantiles y la Oficina Asesora Jurídica para su incorporación  en un sistema tecnológico que permita la búsqueda inteligente de jurisprudencia societaria para la resolución de los casos de la Delegatura y de la OAJ y consulta por parte de los usuarios. </t>
  </si>
  <si>
    <t>Aprovisionar una herramienta informática, capacidades de cómputo y funcionalidades que permitan la búsqueda de contenido (Sentencias de la Delegatura de Procedimientos Mercantiles y conceptos jurídicos de la Oficina Jurídica) en los orígenes de datos designados que permita la consulta de los grupos de interés a través de una interfaz WEB.</t>
  </si>
  <si>
    <t>Nadya Lucía Musa Murillo</t>
  </si>
  <si>
    <t xml:space="preserve">Francisco Ochoa, Andres Mauricio Cervantes </t>
  </si>
  <si>
    <t>Andres Mauricio Cervantes, Francisco Ochoa</t>
  </si>
  <si>
    <t>Líder Técnico</t>
  </si>
  <si>
    <t>• Especificar las necesidades técnicas de la solución.
• Participar en la definición de los aspectos técnicos que requiere el diseño de la solución.
• Participar en la elaboración y ejecución del plan de pruebas de la solución</t>
  </si>
  <si>
    <t>Javier Gonzalez Pardo</t>
  </si>
  <si>
    <t>Nubia Xiomara Sepúlveda y Javier Gonzalez Pardo.</t>
  </si>
  <si>
    <t>Nadya Lucia Musa Murillo</t>
  </si>
  <si>
    <t>Líder Proyectos</t>
  </si>
  <si>
    <t>Nubia Xiomara Sepúlveda                Javier Gonzalez Pardo</t>
  </si>
  <si>
    <t>Francisco Hernando Ochoa, Andres Cervantes</t>
  </si>
  <si>
    <t>Nuvu</t>
  </si>
  <si>
    <t xml:space="preserve">Nadya Musa </t>
  </si>
  <si>
    <t>Asesor Despacho del Superintendente de Sociedades</t>
  </si>
  <si>
    <t>Nmusa@supersociedades.gov.co</t>
  </si>
  <si>
    <t>INTERNO</t>
  </si>
  <si>
    <t>Marisol Castiblanco</t>
  </si>
  <si>
    <t>Coordinadora Grupo de Innovación, Desarrollo y Arquitectura de Aplicaciones</t>
  </si>
  <si>
    <t>Nubia Xiomara Sepúlveda</t>
  </si>
  <si>
    <t>Coordinadora de Proyectos</t>
  </si>
  <si>
    <t>Funcionario Grupo de Proyectos Tecnologicos</t>
  </si>
  <si>
    <t>Camilo Andres Bustos Mancera</t>
  </si>
  <si>
    <t>Director de Tecnologías de la Información y las Comunicaciones</t>
  </si>
  <si>
    <t>CBustos@supersociedades.gov.co</t>
  </si>
  <si>
    <t>NUVU</t>
  </si>
  <si>
    <t>EXTERNO</t>
  </si>
  <si>
    <t>Andres Mauricio Cervantes</t>
  </si>
  <si>
    <t>Jefe de la Oficina Asesora Jurídica</t>
  </si>
  <si>
    <t>Anderson Lopez</t>
  </si>
  <si>
    <t>Coordinador Grupo de Sistemas y arquitectura Tecnologíca</t>
  </si>
  <si>
    <t>AndersonL@supersociedades.gov.co</t>
  </si>
  <si>
    <t>acervantes@SUPERSOCIEDADES.GOV.CO</t>
  </si>
  <si>
    <t>JavierG@SUPERSOCIEDADES.GOV.CO</t>
  </si>
  <si>
    <t>Marisolcc@SUPERSOCIEDADES.GOV.CO</t>
  </si>
  <si>
    <t>nubiasm@SUPERSOCIEDADES.GOV.CO</t>
  </si>
  <si>
    <t>Juan Pablo Lievano</t>
  </si>
  <si>
    <t>Cuando la soliciten</t>
  </si>
  <si>
    <t>Informa sobre ejecución de entregables asignados</t>
  </si>
  <si>
    <t xml:space="preserve">Reunión </t>
  </si>
  <si>
    <t>Informa sobre seguimiento del proyecto</t>
  </si>
  <si>
    <t>Cuando lo soliciten</t>
  </si>
  <si>
    <t xml:space="preserve"> Nubia Xiomara Sepúlveda
Javier González                                             </t>
  </si>
  <si>
    <t>Informa sobre ejecución de  requerimientos de aplicaciones e infraestructura</t>
  </si>
  <si>
    <t xml:space="preserve">Herramienta Tesauros con el alcance técnico y funcional propuesto para el proyecto.
</t>
  </si>
  <si>
    <t>Plataforma de consulta web desplegada y operacional</t>
  </si>
  <si>
    <t xml:space="preserve">Acta </t>
  </si>
  <si>
    <t>C-3599-0200-9-0-3599068-02</t>
  </si>
  <si>
    <t>Ana María Marmolejo y Francisco Ochoa (temporal)</t>
  </si>
  <si>
    <t>Realiza el seguimiento a la ejecución del proyecto y al cumplimiento de los entregables en materia tecnológica.</t>
  </si>
  <si>
    <t>Ana María Marmolejo, Francisco Ochoa (temporal)</t>
  </si>
  <si>
    <t xml:space="preserve">Juan Pablo Liévano </t>
  </si>
  <si>
    <t>Superintendente de Sociedades</t>
  </si>
  <si>
    <t>Ana María Marmolejo</t>
  </si>
  <si>
    <t>funcionario Oficina Asesora Jurídica</t>
  </si>
  <si>
    <t>anama@supersociedades.gov.co</t>
  </si>
  <si>
    <t>Reporta Información sobre gestión y avance de entregables del proyecto</t>
  </si>
  <si>
    <t>Francisco Ochoa y Andrés Cervantes</t>
  </si>
  <si>
    <t>Comunicación escrita</t>
  </si>
  <si>
    <t>Informa sobre parte funcional de la solución</t>
  </si>
  <si>
    <t>Nadya Lucia Musa Murillo, Ana María Marmolejo, Francsico Ochoa (temporal), Javier González</t>
  </si>
  <si>
    <t>Javier González, Nadya Lucía Musa Murillo</t>
  </si>
  <si>
    <t xml:space="preserve">Camilo Bustos </t>
  </si>
  <si>
    <t>Se requiere implementar la herramienta Tesauros de acuerdo con el alcance técnico y funcional propuesto para el proyecto</t>
  </si>
  <si>
    <t>Sentencias de la Delegatura de Insolvencia</t>
  </si>
  <si>
    <t>Asignación del recurso humano para la ejecución del proyecto; tiempo asignado para realizar los desarrollos tecnológicos</t>
  </si>
  <si>
    <t xml:space="preserve">Respetar los recursos financieros asignados para la ejecución del proyecto; proveedor idóneo para la ejecución del proyecto; calidad de los datos con los cuales se va a alimentar la solución, es óptima. </t>
  </si>
  <si>
    <t xml:space="preserve">Revisión de las necesidades funcionales y técnicas de la solución </t>
  </si>
  <si>
    <t xml:space="preserve">Documento de necesidades  </t>
  </si>
  <si>
    <t>16 de febero de 2021</t>
  </si>
  <si>
    <t xml:space="preserve">Diseño de la solución </t>
  </si>
  <si>
    <t>Migración de datos (datalake)</t>
  </si>
  <si>
    <t xml:space="preserve">Desarrollo de la solución </t>
  </si>
  <si>
    <t xml:space="preserve">Puesta en producción </t>
  </si>
  <si>
    <t xml:space="preserve">Uso y apropiación </t>
  </si>
  <si>
    <t xml:space="preserve">Documento de arquitectura de la solución </t>
  </si>
  <si>
    <t>01 de marzo de 2021</t>
  </si>
  <si>
    <t>30 de agosto de 2021</t>
  </si>
  <si>
    <t>31 de mayo de 2021</t>
  </si>
  <si>
    <t>30 de marzo de 2021</t>
  </si>
  <si>
    <t>28 de junio de 2021</t>
  </si>
  <si>
    <t>1 de noviembre de 2021</t>
  </si>
  <si>
    <t>10 de diciembre de 2021</t>
  </si>
  <si>
    <t>22 de diciembre de 2021</t>
  </si>
  <si>
    <t>Ejecución de pruebas técnicas y funcionales</t>
  </si>
  <si>
    <t>Acta de los datos migrados al entorno definido</t>
  </si>
  <si>
    <t xml:space="preserve">Líder técnico, líder funcional, Gerente de proyecto </t>
  </si>
  <si>
    <t xml:space="preserve">Líder técnico, líder funcional </t>
  </si>
  <si>
    <t>Proveedor, líder proyectos, Gerente de proyecto</t>
  </si>
  <si>
    <t>Documento técnico</t>
  </si>
  <si>
    <t>Proveedor, líder técnico</t>
  </si>
  <si>
    <t>Acta de aprobación de pruebas</t>
  </si>
  <si>
    <t>Líder funcional, líder técnico, lider proyectos, Gerente de proyecto, proveedor</t>
  </si>
  <si>
    <t>3 de  mayo de 2021</t>
  </si>
  <si>
    <t>Líder funcional, líder técnico, lider proyectos, Gerente de proyecto, proveedor, Comunicaciones, Talento Humano, Planeación</t>
  </si>
  <si>
    <t>Plan de trabajo ejecutado</t>
  </si>
  <si>
    <t>Actualizar el catálogo de descriptores respecto de temas mercantiles ligados a asuntos de competencia de la entidad.</t>
  </si>
  <si>
    <t>Elaborar las fichas de análisis estadístico, fichas de análisis jurídico y transcripciones.</t>
  </si>
  <si>
    <t>17 de diciembre de 2021</t>
  </si>
  <si>
    <t>Articular los descriptores con los oficios contentivos de los conceptos emitidos, desde el año 2008 en adelante.</t>
  </si>
  <si>
    <t>Documento con descriptores actualizados</t>
  </si>
  <si>
    <t>Informe excel con oficios generados durante el año específico</t>
  </si>
  <si>
    <t>Documento de fichas estadístico, doctrinal y transcripciones</t>
  </si>
  <si>
    <t>Líder funcional, Gerente de Proyecto</t>
  </si>
  <si>
    <t>30 de abril de 2021</t>
  </si>
  <si>
    <t>Sin iniciar</t>
  </si>
  <si>
    <t>Estado</t>
  </si>
  <si>
    <t>Ejecutado</t>
  </si>
  <si>
    <t>No contar con los recursos financieros requeridos para amparar los desarrollos tecnologicos que requeire la solución</t>
  </si>
  <si>
    <t>Priorización de requerimientos</t>
  </si>
  <si>
    <t>PORCENTAJE DE CUMPLIMIENTO/AVANCE (30 septiembre)</t>
  </si>
  <si>
    <t>16 de febrero de 2021</t>
  </si>
  <si>
    <t>Terminada</t>
  </si>
  <si>
    <t>Avance planeado a 30 de septiembre</t>
  </si>
  <si>
    <t>Pendiente por ejecutar</t>
  </si>
  <si>
    <t>Restraso</t>
  </si>
  <si>
    <t>No alcanza, tramitar control de cambios</t>
  </si>
  <si>
    <t>esta en pruebas, solictiar a la DTIC reporte de incidentes escalados a NUVU</t>
  </si>
  <si>
    <t>Se han realizado reuniones internas con los equipos funcionales (Oficina Asesora Jurídica y Delegatura de Procedimientos Mercantiles) y técnicos de la Superintendencia de Sociedades, con el fin de precisar el alcance del proyecto y recopilar la información pertinente para el desarrollo del mismo. De igual forma, se han realizado reuniones con el equipo del proveedor, donde ha participado las áreas funcionales y técnicas. A la fecha se está finalizando la construcción del documento técnico del proyecto y se está a la espera de la presentación del prototipo en versión final de la solución  http://intranet/DID/GP/docs/IA-Tesaurus/Levantamiento/Documento-Tecnico-Proyecto-Tesaurus.docx y http://intranet/DID/GP/docs/IA-Tesaurus/Levantamiento/
Trimestre III: Se levantaron todas las HU de los productos a desarrollar en el tesauro. Trimestre IV: Se completó la redacción de las historias de usuario del proyecto, con la aprobación por parte del área funcional de la mayoría de estas historias.</t>
  </si>
  <si>
    <t>Historias de usuario (algunas pendientes de aprobación). http://intranet/DID/GP/docs/IA-Tesaurus</t>
  </si>
  <si>
    <t>Se han definido el tipo de trámite, las dependencias origen y rango de fechas para los documentos publicados en la plataforma del Gestor documental.  Se ha incorporado a la documentación técnica del proyecto los métodos de consulta de los webservices que permiten generar la consulta a la capa de servicios web para la sincronización de la información entre la plataforma de cómputo de la entidad y el entorno Cloud de AWS.
Para el origen de datos de los conceptos jurídicos, se determinó que la fuente de información será la biblioteca de documentos y los respectivos metadatos que gestiona la Oficina Asesora Jurídica en el portal web de la entidad.
Trimestre III: Se desarrolla el proceso de migración de información
Trimestre IV: Se completa el proceso de migración de información</t>
  </si>
  <si>
    <t>http://intranet/DID/GP/docs/IA-Tesaurus</t>
  </si>
  <si>
    <t>Se realizan sesiones conjuntas de trabajo entre las áreas técnicas, misional y de desarrollo por parte del proveedor, en donde se revisa el prototipo inicial presentado por NUVU.
Se actualiza de forma conjunta el documento técnico del proyecto.
En el sitio colaborativo SharePoint Intranet del Proyecto Tesauro, se compila la información asociada al desarrollo del proyecto.  Se tiene un diseño conceptual del aplicativo web Tesauro.
Trimestre III: Se terminó el documento de Arquitectura de la Solución.
Trmiestre IV: Seentrega por parte del proveedor el documento de arquitectura de la solución</t>
  </si>
  <si>
    <t>Interfaces y prototipos. http://intranet/DID/GP/docs/IA-Tesaurus</t>
  </si>
  <si>
    <t>Terminado</t>
  </si>
  <si>
    <t>Teniendo en cuenta que los avances del proyecto thesaurus desde la gerencia, inició en la vinculación de la parte funcional el 2 de marzo de 2021, es de indicar que se han entregado los siguientes documentos: 1. Modelo de ficha doctrinal y modelo de ficha elaborada “affectio societatis” el 2 de marzo de 2021. 2. 2 fichas prueba con el fin de que se implemente el modelo de machine learning el 11 de marzo de 2021. Es de indicar que los modelos enviados es para revisar el diseño del modelo de machine learning, para no hacer reprocesos.
Trimestre III:  repositorio actualizado con las fichas generadas del proyecto.
Trimestre IV: Las áreas funcionales culminan el proceso de recopilación y consolidación de información solicitada para ser incorporada dentro de la plataforma de Tesauro.</t>
  </si>
  <si>
    <t xml:space="preserve">Se revisaron los descriptores anteriormente definidos y se llega a la conclusión queno había necesidad de realizar dicha actualización, por lo tanto se adjunta como evidencia el documento de descriptores definido. Se envió al líder técnico mediante correo electrónico, el catálogo de descriptores y su actualización por parte de la Oficina Asesora Jurídica, para el 28 de marzo de 2021.
Trimestre III:  Documento actualizado con los datos a la fecha.
Trimestre IV: El área funcional culmina el proceso de recopilación y consolidación de información solicitada para ser incorporada dentro de la plataforma de Tesauro.
</t>
  </si>
  <si>
    <t>Se envió a la Gerente del proyecto y al líder técnico mediante correo electrónico del 1 de marzo de 2021, el informe en Excel terminando así la articulación de descriptores para el año 2020 con el análisis de oficios emitidos en 2020, el día 29 de marzo de 2021, mediante correo electrónico se envió la base consolidada de la clasificación de descriptores realizados por la Oficina Asesora Jurídica correspondiente de 2008 a 2020.  Es de indicar que la parte funcional de proyecto inició el 2 de marzo de 2021, ya que del 15 de febrero a la fecha antes mencionada, no se realizó ninguna reunión de thesaurus con la parte técnica. Igualmente, debido a los términos de los contratos 004 y 005 de 2021, la clasificación de los descriptores para año 2020 terminó en el mes de febrero de 2021, por ello estos se enviaron en marzo de 2021.
Trimestre III: Documento actualizado con los datos a la fecha. 
Trimestre IV: El área funcional culmina el proceso de recopilación y consolidación de información solicitada para ser incorporada dentro de la plataforma de Tesauro.</t>
  </si>
  <si>
    <t>Trimestre III:  se han presentado 3 demos con los productos sentencias y audiencias de la delegatura de mercantiles. 
Trimestre IV: Se trabajó en el desarrollo de la herramienta de acuerdo a las historias de usuario construidas, siendo así que se está llevando a cabo la estabilización de la herramienta</t>
  </si>
  <si>
    <t>31 de diciembre 2021</t>
  </si>
  <si>
    <t>31 de dciembre 2022</t>
  </si>
  <si>
    <t xml:space="preserve">En proceso </t>
  </si>
  <si>
    <t>Trimestre IV: Se ejecutan las pruebas funcionales y técnicas de la herramienta de acuerdo con los descrito en las historias de usuario y se registran los ajustes requeridos en la herramienta a través del respectivo mecanismo de soporte.</t>
  </si>
  <si>
    <t xml:space="preserve">Trimestre IV: Se está construyendo el documento RFC para ser revisado por parte del Comité de la DTIC y proceder con la entrada en operación respectiva. </t>
  </si>
  <si>
    <t>Se esta llevando a cabo la estabilización de la plataforma, con el fin de realizar la entrada en operación de la plataforma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</si>
</sst>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1" formatCode="_-* #,##0_-;\-* #,##0_-;_-* &quot;-&quot;_-;_-@_-"/>
    <numFmt numFmtId="164" formatCode="dd/mm/yyyy;@"/>
    <numFmt numFmtId="165" formatCode="[$$-240A]#,##0"/>
    <numFmt numFmtId="166" formatCode="dd\-mm\-yy"/>
    <numFmt numFmtId="167" formatCode="0.0"/>
    <numFmt numFmtId="168" formatCode="0.0%"/>
    <numFmt numFmtId="169" formatCode="_-* #,##0.000_-;\-* #,##0.000_-;_-* &quot;-&quot;_-;_-@_-"/>
    <numFmt numFmtId="170" formatCode="_-* #,##0.00_-;\-* #,##0.00_-;_-* &quot;-&quot;_-;_-@_-"/>
  </numFmts>
  <fonts count="25"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1"/>
      <name val="Arial"/>
      <family val="2"/>
    </font>
    <font>
      <sz val="14"/>
      <name val="Arial"/>
      <family val="2"/>
    </font>
    <font>
      <sz val="10"/>
      <name val="Arial"/>
    </font>
    <font>
      <sz val="10"/>
      <color theme="0"/>
      <name val="Arial"/>
      <family val="2"/>
    </font>
    <font>
      <sz val="8"/>
      <color theme="0"/>
      <name val="Arial"/>
      <family val="2"/>
    </font>
    <font>
      <sz val="8"/>
      <name val="Arial"/>
      <family val="2"/>
    </font>
    <font>
      <sz val="8"/>
      <color rgb="FF0000FF"/>
      <name val="Arial"/>
      <family val="2"/>
    </font>
    <font>
      <sz val="10"/>
      <color rgb="FFFF0000"/>
      <name val="Arial"/>
      <family val="2"/>
    </font>
    <font>
      <u/>
      <sz val="10"/>
      <name val="Arial"/>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bgColor indexed="23"/>
      </patternFill>
    </fill>
    <fill>
      <patternFill patternType="solid">
        <fgColor theme="9" tint="0.79998168889431442"/>
        <bgColor indexed="64"/>
      </patternFill>
    </fill>
  </fills>
  <borders count="6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8">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cellStyleXfs>
  <cellXfs count="370">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4" borderId="0"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2" applyFont="1" applyFill="1" applyBorder="1" applyAlignment="1" applyProtection="1">
      <alignment horizontal="center" vertical="center"/>
    </xf>
    <xf numFmtId="0" fontId="8" fillId="0" borderId="0" xfId="0" applyFont="1" applyBorder="1" applyAlignment="1">
      <alignment horizontal="center" vertical="center"/>
    </xf>
    <xf numFmtId="0" fontId="4" fillId="0" borderId="0" xfId="0" applyFont="1" applyBorder="1"/>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vertical="center" wrapText="1"/>
    </xf>
    <xf numFmtId="165"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2" fillId="0" borderId="0" xfId="0" applyFont="1" applyFill="1" applyBorder="1"/>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4" fillId="3" borderId="2" xfId="0" applyFont="1" applyFill="1" applyBorder="1" applyAlignment="1">
      <alignment horizontal="center" vertical="center"/>
    </xf>
    <xf numFmtId="164" fontId="4" fillId="4" borderId="2" xfId="0" applyNumberFormat="1" applyFont="1" applyFill="1" applyBorder="1" applyAlignment="1">
      <alignment horizontal="center" vertical="center" wrapText="1"/>
    </xf>
    <xf numFmtId="0" fontId="5" fillId="3" borderId="2" xfId="0" applyFont="1" applyFill="1" applyBorder="1" applyAlignment="1">
      <alignment vertical="center"/>
    </xf>
    <xf numFmtId="0" fontId="5" fillId="3" borderId="2"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10"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Fill="1" applyBorder="1" applyAlignment="1" applyProtection="1">
      <alignment vertical="center"/>
    </xf>
    <xf numFmtId="0" fontId="7" fillId="0" borderId="11" xfId="2" applyFont="1" applyFill="1" applyBorder="1" applyAlignment="1" applyProtection="1">
      <alignment vertical="center"/>
    </xf>
    <xf numFmtId="0" fontId="7" fillId="0" borderId="16" xfId="2" applyFont="1" applyFill="1" applyBorder="1" applyAlignment="1" applyProtection="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4" fillId="4" borderId="2" xfId="0" applyFont="1" applyFill="1" applyBorder="1" applyAlignment="1">
      <alignment horizontal="center" vertical="center" wrapText="1"/>
    </xf>
    <xf numFmtId="0" fontId="0" fillId="4" borderId="0" xfId="0" applyFill="1" applyAlignment="1">
      <alignment vertical="center" wrapText="1"/>
    </xf>
    <xf numFmtId="0" fontId="2" fillId="4" borderId="2" xfId="0" applyFont="1" applyFill="1" applyBorder="1" applyAlignment="1">
      <alignment vertical="center" wrapText="1"/>
    </xf>
    <xf numFmtId="0" fontId="2" fillId="4" borderId="2" xfId="0" applyFont="1" applyFill="1" applyBorder="1" applyAlignment="1">
      <alignment horizontal="center" vertical="center" wrapText="1"/>
    </xf>
    <xf numFmtId="0" fontId="11" fillId="4" borderId="2" xfId="4" applyFill="1" applyBorder="1" applyAlignment="1">
      <alignment horizontal="center" vertical="center" wrapText="1"/>
    </xf>
    <xf numFmtId="0" fontId="0" fillId="4" borderId="2" xfId="0" applyFill="1" applyBorder="1" applyAlignment="1">
      <alignment horizontal="center" vertical="center" wrapText="1"/>
    </xf>
    <xf numFmtId="0" fontId="0" fillId="4" borderId="9" xfId="0" applyFill="1" applyBorder="1" applyAlignment="1">
      <alignment vertical="center" wrapText="1"/>
    </xf>
    <xf numFmtId="0" fontId="0" fillId="4" borderId="9"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2" xfId="0" applyNumberFormat="1" applyFont="1" applyBorder="1" applyAlignment="1">
      <alignment horizontal="center" vertical="center" wrapTex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Border="1" applyAlignment="1">
      <alignment horizontal="center" vertical="center" wrapText="1"/>
    </xf>
    <xf numFmtId="0" fontId="2" fillId="4" borderId="0" xfId="0" applyFont="1" applyFill="1" applyBorder="1" applyAlignment="1">
      <alignment vertical="center" wrapText="1"/>
    </xf>
    <xf numFmtId="0" fontId="4" fillId="0" borderId="2" xfId="0" applyFont="1" applyBorder="1" applyAlignment="1">
      <alignment horizontal="left" vertical="center" wrapText="1"/>
    </xf>
    <xf numFmtId="0" fontId="4" fillId="0" borderId="0" xfId="0" applyFont="1" applyBorder="1" applyAlignment="1">
      <alignment horizontal="center" vertical="center" wrapText="1"/>
    </xf>
    <xf numFmtId="0" fontId="4" fillId="4"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center" vertical="center"/>
    </xf>
    <xf numFmtId="9" fontId="2" fillId="4"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67" fontId="2" fillId="4" borderId="0" xfId="0" applyNumberFormat="1" applyFont="1" applyFill="1" applyAlignment="1">
      <alignment horizontal="center" vertical="center" wrapText="1"/>
    </xf>
    <xf numFmtId="0" fontId="4"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4" borderId="0" xfId="0" applyFont="1" applyFill="1" applyAlignment="1">
      <alignment horizontal="justify" vertical="center" wrapText="1"/>
    </xf>
    <xf numFmtId="169" fontId="2" fillId="4" borderId="0" xfId="0" applyNumberFormat="1" applyFont="1" applyFill="1" applyAlignment="1">
      <alignment horizontal="center" vertical="center" wrapText="1"/>
    </xf>
    <xf numFmtId="168" fontId="2" fillId="4" borderId="0" xfId="6" applyNumberFormat="1" applyFont="1" applyFill="1" applyAlignment="1">
      <alignment horizontal="center" vertical="center" wrapText="1"/>
    </xf>
    <xf numFmtId="0" fontId="2" fillId="0" borderId="2" xfId="0" applyFont="1" applyFill="1" applyBorder="1" applyAlignment="1">
      <alignment horizontal="center" vertical="center" wrapText="1"/>
    </xf>
    <xf numFmtId="168" fontId="2" fillId="4" borderId="0" xfId="5" applyNumberFormat="1" applyFont="1" applyFill="1" applyAlignment="1">
      <alignment horizontal="center" vertical="center" wrapText="1"/>
    </xf>
    <xf numFmtId="2" fontId="2" fillId="4" borderId="0" xfId="0" applyNumberFormat="1" applyFont="1" applyFill="1" applyAlignment="1">
      <alignment horizontal="center" vertical="center" wrapText="1"/>
    </xf>
    <xf numFmtId="10" fontId="2" fillId="4" borderId="0" xfId="0" applyNumberFormat="1" applyFont="1" applyFill="1" applyAlignment="1">
      <alignment horizontal="center" vertical="center" wrapText="1"/>
    </xf>
    <xf numFmtId="0" fontId="4" fillId="0" borderId="2" xfId="0" applyFont="1" applyBorder="1" applyAlignment="1">
      <alignment horizontal="left" vertical="center" wrapText="1"/>
    </xf>
    <xf numFmtId="0" fontId="2" fillId="4"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4" borderId="3" xfId="0" applyFont="1" applyFill="1" applyBorder="1" applyAlignment="1">
      <alignment horizontal="left" vertical="center" wrapText="1"/>
    </xf>
    <xf numFmtId="0" fontId="4"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4" borderId="2" xfId="0" applyFill="1" applyBorder="1" applyAlignment="1">
      <alignment vertical="center" wrapText="1"/>
    </xf>
    <xf numFmtId="0" fontId="11" fillId="4" borderId="2" xfId="4" applyFont="1" applyFill="1" applyBorder="1" applyAlignment="1">
      <alignment horizontal="center" vertical="center" wrapText="1"/>
    </xf>
    <xf numFmtId="0" fontId="11" fillId="0" borderId="2" xfId="4" applyFont="1" applyFill="1" applyBorder="1" applyAlignment="1">
      <alignment horizontal="center" vertical="center" wrapText="1"/>
    </xf>
    <xf numFmtId="0" fontId="2" fillId="0" borderId="2" xfId="0" applyFont="1" applyBorder="1" applyAlignment="1">
      <alignment vertical="center" wrapText="1"/>
    </xf>
    <xf numFmtId="165" fontId="4" fillId="4" borderId="2" xfId="0" applyNumberFormat="1" applyFont="1" applyFill="1" applyBorder="1" applyAlignment="1">
      <alignment horizontal="center" vertical="center" wrapText="1"/>
    </xf>
    <xf numFmtId="42" fontId="4" fillId="0" borderId="2" xfId="7" applyFont="1" applyBorder="1" applyAlignment="1">
      <alignment horizontal="center" vertical="center" wrapText="1"/>
    </xf>
    <xf numFmtId="0" fontId="5" fillId="4" borderId="2" xfId="0" applyFont="1" applyFill="1" applyBorder="1" applyAlignment="1">
      <alignment horizontal="center" vertical="center" wrapText="1"/>
    </xf>
    <xf numFmtId="0" fontId="4" fillId="4" borderId="0" xfId="0" applyFont="1" applyFill="1" applyAlignment="1">
      <alignment horizontal="center" vertical="center" wrapText="1"/>
    </xf>
    <xf numFmtId="0" fontId="11" fillId="0" borderId="2" xfId="4" applyFill="1" applyBorder="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41" fontId="2" fillId="0" borderId="0" xfId="6" applyFont="1" applyFill="1" applyBorder="1" applyAlignment="1">
      <alignment horizontal="center" vertical="center" wrapText="1"/>
    </xf>
    <xf numFmtId="0" fontId="2" fillId="4" borderId="0" xfId="2" applyFont="1" applyFill="1" applyBorder="1" applyAlignment="1" applyProtection="1">
      <alignment horizontal="center" vertical="center"/>
    </xf>
    <xf numFmtId="0" fontId="2" fillId="4" borderId="0" xfId="2" applyFont="1" applyFill="1" applyBorder="1" applyAlignment="1" applyProtection="1">
      <alignment vertical="center"/>
    </xf>
    <xf numFmtId="0" fontId="2" fillId="4" borderId="5" xfId="0" applyFont="1" applyFill="1" applyBorder="1" applyAlignment="1">
      <alignment horizontal="center" vertical="center"/>
    </xf>
    <xf numFmtId="1" fontId="2" fillId="4" borderId="0" xfId="0" applyNumberFormat="1" applyFont="1" applyFill="1" applyBorder="1" applyAlignment="1">
      <alignment horizontal="center" vertical="center" wrapText="1"/>
    </xf>
    <xf numFmtId="0" fontId="19" fillId="4" borderId="0" xfId="0" applyFont="1" applyFill="1" applyAlignment="1">
      <alignment horizontal="center"/>
    </xf>
    <xf numFmtId="0" fontId="19" fillId="4" borderId="0" xfId="0" applyFont="1" applyFill="1" applyAlignment="1">
      <alignment horizontal="center" vertical="center" wrapText="1"/>
    </xf>
    <xf numFmtId="0" fontId="19" fillId="4" borderId="0" xfId="0" applyFont="1" applyFill="1" applyBorder="1" applyAlignment="1">
      <alignment horizontal="center" vertical="center" wrapText="1"/>
    </xf>
    <xf numFmtId="9" fontId="13" fillId="10" borderId="54" xfId="0" applyNumberFormat="1" applyFont="1" applyFill="1" applyBorder="1" applyAlignment="1">
      <alignment horizontal="center" vertical="center" wrapText="1"/>
    </xf>
    <xf numFmtId="0" fontId="20" fillId="8" borderId="2" xfId="0" applyFont="1" applyFill="1" applyBorder="1" applyAlignment="1" applyProtection="1">
      <alignment horizontal="center" vertical="center" wrapText="1"/>
    </xf>
    <xf numFmtId="9" fontId="20" fillId="8" borderId="2" xfId="0" applyNumberFormat="1" applyFont="1" applyFill="1" applyBorder="1" applyAlignment="1" applyProtection="1">
      <alignment horizontal="center" vertical="center" wrapText="1"/>
    </xf>
    <xf numFmtId="166" fontId="20" fillId="8" borderId="2" xfId="0" applyNumberFormat="1" applyFont="1" applyFill="1" applyBorder="1" applyAlignment="1" applyProtection="1">
      <alignment horizontal="center" vertical="center" wrapText="1"/>
    </xf>
    <xf numFmtId="0" fontId="20" fillId="9" borderId="2" xfId="0" applyFont="1" applyFill="1" applyBorder="1" applyAlignment="1" applyProtection="1">
      <alignment horizontal="center" vertical="center" wrapText="1"/>
    </xf>
    <xf numFmtId="0" fontId="21" fillId="12" borderId="2" xfId="0" applyFont="1" applyFill="1" applyBorder="1" applyAlignment="1" applyProtection="1">
      <alignment horizontal="center" vertical="center" wrapText="1"/>
    </xf>
    <xf numFmtId="166" fontId="21" fillId="12" borderId="2" xfId="0" applyNumberFormat="1" applyFont="1" applyFill="1" applyBorder="1" applyAlignment="1" applyProtection="1">
      <alignment horizontal="center" vertical="center" wrapText="1"/>
    </xf>
    <xf numFmtId="0" fontId="21" fillId="0" borderId="0" xfId="0" applyFont="1" applyFill="1" applyAlignment="1">
      <alignment horizontal="center" vertical="center" wrapText="1"/>
    </xf>
    <xf numFmtId="0" fontId="21" fillId="0"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12" borderId="2" xfId="0" applyFont="1" applyFill="1" applyBorder="1" applyAlignment="1" applyProtection="1">
      <alignment horizontal="left" vertical="center" wrapText="1"/>
    </xf>
    <xf numFmtId="9" fontId="21" fillId="12" borderId="2" xfId="0" applyNumberFormat="1" applyFont="1" applyFill="1" applyBorder="1" applyAlignment="1" applyProtection="1">
      <alignment horizontal="center" vertical="center" wrapText="1"/>
    </xf>
    <xf numFmtId="0" fontId="22" fillId="12" borderId="2" xfId="0" applyFont="1" applyFill="1" applyBorder="1" applyAlignment="1" applyProtection="1">
      <alignment horizontal="center" vertical="center" wrapText="1"/>
    </xf>
    <xf numFmtId="166" fontId="22" fillId="12" borderId="2" xfId="0" applyNumberFormat="1" applyFont="1" applyFill="1" applyBorder="1" applyAlignment="1">
      <alignment horizontal="center" vertical="center" wrapText="1"/>
    </xf>
    <xf numFmtId="166" fontId="22" fillId="12" borderId="2" xfId="0" applyNumberFormat="1" applyFont="1" applyFill="1" applyBorder="1" applyAlignment="1" applyProtection="1">
      <alignment horizontal="center" vertical="center" wrapText="1"/>
    </xf>
    <xf numFmtId="9" fontId="22" fillId="12" borderId="2" xfId="0" applyNumberFormat="1" applyFont="1" applyFill="1" applyBorder="1" applyAlignment="1" applyProtection="1">
      <alignment horizontal="left" vertical="center" wrapText="1"/>
    </xf>
    <xf numFmtId="0" fontId="22" fillId="0" borderId="0" xfId="0" applyFont="1" applyFill="1" applyAlignment="1">
      <alignment horizontal="center" vertical="center" wrapText="1"/>
    </xf>
    <xf numFmtId="0" fontId="22" fillId="0" borderId="0"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12" borderId="2" xfId="0" applyFont="1" applyFill="1" applyBorder="1" applyAlignment="1" applyProtection="1">
      <alignment horizontal="left" vertical="center" wrapText="1"/>
    </xf>
    <xf numFmtId="9" fontId="22" fillId="12" borderId="2" xfId="0" applyNumberFormat="1" applyFont="1" applyFill="1" applyBorder="1" applyAlignment="1" applyProtection="1">
      <alignment horizontal="center" vertical="center" wrapText="1"/>
    </xf>
    <xf numFmtId="14" fontId="22" fillId="0" borderId="0" xfId="0" applyNumberFormat="1" applyFont="1" applyFill="1" applyAlignment="1">
      <alignment horizontal="center" vertical="center" wrapText="1"/>
    </xf>
    <xf numFmtId="41" fontId="22" fillId="0" borderId="0" xfId="6" applyFont="1" applyFill="1" applyAlignment="1">
      <alignment horizontal="center" vertical="center" wrapText="1"/>
    </xf>
    <xf numFmtId="170" fontId="22" fillId="0" borderId="0" xfId="0" applyNumberFormat="1" applyFont="1" applyFill="1" applyBorder="1" applyAlignment="1">
      <alignment horizontal="center" vertical="center" wrapText="1"/>
    </xf>
    <xf numFmtId="0" fontId="22" fillId="4" borderId="2" xfId="0" applyFont="1" applyFill="1" applyBorder="1" applyAlignment="1" applyProtection="1">
      <alignment horizontal="left" vertical="center" wrapText="1"/>
    </xf>
    <xf numFmtId="9" fontId="22" fillId="0" borderId="2" xfId="0" applyNumberFormat="1" applyFont="1" applyFill="1" applyBorder="1" applyAlignment="1" applyProtection="1">
      <alignment horizontal="center" vertical="center" wrapText="1"/>
    </xf>
    <xf numFmtId="168"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22" fillId="0" borderId="2" xfId="0" applyFont="1" applyFill="1" applyBorder="1" applyAlignment="1">
      <alignment horizontal="left" vertical="center" wrapText="1"/>
    </xf>
    <xf numFmtId="0" fontId="22" fillId="0" borderId="2" xfId="0" applyFont="1" applyFill="1" applyBorder="1" applyAlignment="1" applyProtection="1">
      <alignment horizontal="center" vertical="center" wrapText="1"/>
    </xf>
    <xf numFmtId="166" fontId="22" fillId="0" borderId="2" xfId="0" applyNumberFormat="1" applyFont="1" applyFill="1" applyBorder="1" applyAlignment="1">
      <alignment horizontal="center" vertical="center" wrapText="1"/>
    </xf>
    <xf numFmtId="166" fontId="22" fillId="0" borderId="2" xfId="0" applyNumberFormat="1" applyFont="1" applyFill="1" applyBorder="1" applyAlignment="1" applyProtection="1">
      <alignment horizontal="center" vertical="center" wrapText="1"/>
    </xf>
    <xf numFmtId="9" fontId="22" fillId="0" borderId="2" xfId="0" applyNumberFormat="1" applyFont="1" applyFill="1" applyBorder="1" applyAlignment="1" applyProtection="1">
      <alignment horizontal="left" vertical="center" wrapText="1"/>
    </xf>
    <xf numFmtId="0" fontId="22" fillId="0" borderId="2" xfId="0" applyFont="1" applyFill="1" applyBorder="1" applyAlignment="1" applyProtection="1">
      <alignment horizontal="left" vertical="center" wrapText="1"/>
    </xf>
    <xf numFmtId="9" fontId="22" fillId="0" borderId="0" xfId="5" applyNumberFormat="1" applyFont="1" applyFill="1" applyAlignment="1">
      <alignment horizontal="center" vertical="center" wrapText="1"/>
    </xf>
    <xf numFmtId="168" fontId="2" fillId="4" borderId="0" xfId="0" applyNumberFormat="1" applyFont="1" applyFill="1" applyAlignment="1">
      <alignment horizontal="center" vertical="center" wrapText="1"/>
    </xf>
    <xf numFmtId="9" fontId="21" fillId="12" borderId="2" xfId="0" applyNumberFormat="1" applyFont="1" applyFill="1" applyBorder="1" applyAlignment="1" applyProtection="1">
      <alignment horizontal="left" vertical="center" wrapText="1"/>
    </xf>
    <xf numFmtId="14" fontId="22" fillId="0" borderId="0" xfId="5" applyNumberFormat="1" applyFont="1" applyFill="1" applyAlignment="1">
      <alignment horizontal="center" vertical="center" wrapText="1"/>
    </xf>
    <xf numFmtId="14" fontId="22" fillId="0" borderId="0"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169" fontId="22" fillId="0" borderId="0" xfId="6"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0" fillId="0" borderId="0" xfId="0" applyFont="1" applyFill="1" applyBorder="1" applyAlignment="1" applyProtection="1">
      <alignment horizontal="center" vertical="center" wrapText="1"/>
    </xf>
    <xf numFmtId="168" fontId="2" fillId="0" borderId="0" xfId="6" applyNumberFormat="1" applyFont="1" applyFill="1" applyAlignment="1">
      <alignment horizontal="center" vertical="center" wrapText="1"/>
    </xf>
    <xf numFmtId="168" fontId="2" fillId="0" borderId="0" xfId="5" applyNumberFormat="1" applyFont="1" applyFill="1" applyAlignment="1">
      <alignment horizontal="center" vertical="center" wrapText="1"/>
    </xf>
    <xf numFmtId="168" fontId="2" fillId="0" borderId="0" xfId="0" applyNumberFormat="1" applyFont="1" applyFill="1" applyAlignment="1">
      <alignment horizontal="center" vertical="center" wrapText="1"/>
    </xf>
    <xf numFmtId="10" fontId="2" fillId="0" borderId="0" xfId="0" applyNumberFormat="1" applyFont="1" applyFill="1" applyAlignment="1">
      <alignment horizontal="center" vertical="center" wrapText="1"/>
    </xf>
    <xf numFmtId="169" fontId="2" fillId="0" borderId="0" xfId="0" applyNumberFormat="1" applyFont="1" applyFill="1" applyAlignment="1">
      <alignment horizontal="center" vertical="center" wrapText="1"/>
    </xf>
    <xf numFmtId="2" fontId="2" fillId="0" borderId="0" xfId="0" applyNumberFormat="1" applyFont="1" applyFill="1" applyAlignment="1">
      <alignment horizontal="center" vertical="center" wrapText="1"/>
    </xf>
    <xf numFmtId="1" fontId="22" fillId="0" borderId="0" xfId="0" applyNumberFormat="1" applyFont="1" applyFill="1" applyBorder="1" applyAlignment="1" applyProtection="1">
      <alignment horizontal="center" vertical="center" wrapText="1"/>
    </xf>
    <xf numFmtId="168" fontId="23" fillId="4" borderId="0" xfId="0" applyNumberFormat="1" applyFont="1" applyFill="1" applyAlignment="1">
      <alignment horizontal="center" vertical="center" wrapText="1"/>
    </xf>
    <xf numFmtId="168" fontId="13" fillId="13" borderId="54" xfId="0" applyNumberFormat="1" applyFont="1" applyFill="1" applyBorder="1" applyAlignment="1">
      <alignment horizontal="center" vertical="center" wrapText="1"/>
    </xf>
    <xf numFmtId="168" fontId="13" fillId="11" borderId="2" xfId="0" applyNumberFormat="1" applyFont="1" applyFill="1" applyBorder="1" applyAlignment="1">
      <alignment horizontal="center" vertical="center" wrapText="1"/>
    </xf>
    <xf numFmtId="0" fontId="21" fillId="11" borderId="2" xfId="0" applyFont="1" applyFill="1" applyBorder="1" applyAlignment="1">
      <alignment horizontal="left" vertical="center" wrapText="1"/>
    </xf>
    <xf numFmtId="0" fontId="11" fillId="4" borderId="2" xfId="4" applyFill="1" applyBorder="1" applyAlignment="1" applyProtection="1">
      <alignment horizontal="left" vertical="center" wrapText="1"/>
    </xf>
    <xf numFmtId="9" fontId="21" fillId="0" borderId="2" xfId="0" applyNumberFormat="1" applyFont="1" applyFill="1" applyBorder="1" applyAlignment="1" applyProtection="1">
      <alignment horizontal="center" vertical="center" wrapText="1"/>
    </xf>
    <xf numFmtId="0" fontId="24" fillId="4" borderId="2" xfId="4" applyFont="1" applyFill="1" applyBorder="1" applyAlignment="1" applyProtection="1">
      <alignment horizontal="left" vertical="center" wrapText="1"/>
    </xf>
    <xf numFmtId="1" fontId="21" fillId="0" borderId="0" xfId="0" applyNumberFormat="1" applyFont="1" applyFill="1" applyBorder="1" applyAlignment="1" applyProtection="1">
      <alignment horizontal="center" vertical="center" wrapText="1"/>
    </xf>
    <xf numFmtId="14" fontId="21" fillId="0" borderId="0" xfId="0" applyNumberFormat="1" applyFont="1" applyFill="1" applyAlignment="1">
      <alignment horizontal="center" vertical="center" wrapText="1"/>
    </xf>
    <xf numFmtId="41" fontId="21" fillId="0" borderId="0" xfId="6" applyFont="1" applyFill="1" applyAlignment="1">
      <alignment horizontal="center" vertical="center" wrapText="1"/>
    </xf>
    <xf numFmtId="14" fontId="21" fillId="0" borderId="0" xfId="0" applyNumberFormat="1" applyFont="1" applyFill="1" applyBorder="1" applyAlignment="1">
      <alignment horizontal="center" vertical="center" wrapText="1"/>
    </xf>
    <xf numFmtId="169" fontId="21" fillId="0" borderId="0" xfId="6" applyNumberFormat="1" applyFont="1" applyFill="1" applyBorder="1" applyAlignment="1">
      <alignment horizontal="center" vertical="center" wrapText="1"/>
    </xf>
    <xf numFmtId="9" fontId="22" fillId="4" borderId="2" xfId="0" applyNumberFormat="1" applyFont="1" applyFill="1" applyBorder="1" applyAlignment="1" applyProtection="1">
      <alignment horizontal="center" vertical="center" wrapText="1"/>
    </xf>
    <xf numFmtId="168" fontId="22" fillId="4" borderId="2" xfId="0" applyNumberFormat="1" applyFont="1" applyFill="1" applyBorder="1" applyAlignment="1" applyProtection="1">
      <alignment horizontal="center" vertical="center" wrapText="1"/>
    </xf>
    <xf numFmtId="9" fontId="21" fillId="4" borderId="2" xfId="0" applyNumberFormat="1" applyFont="1" applyFill="1" applyBorder="1" applyAlignment="1" applyProtection="1">
      <alignment horizontal="center" vertical="center" wrapText="1"/>
    </xf>
    <xf numFmtId="0" fontId="5" fillId="3" borderId="2" xfId="0" applyFont="1" applyFill="1" applyBorder="1" applyAlignment="1">
      <alignment horizontal="left" vertical="center"/>
    </xf>
    <xf numFmtId="0" fontId="5" fillId="3" borderId="5" xfId="0" applyFont="1" applyFill="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Fill="1" applyBorder="1" applyAlignment="1" applyProtection="1">
      <alignment horizontal="center" vertical="center"/>
    </xf>
    <xf numFmtId="0" fontId="6" fillId="0" borderId="19"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6" fillId="0" borderId="21"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4" xfId="2" applyFont="1" applyFill="1" applyBorder="1" applyAlignment="1" applyProtection="1">
      <alignment horizontal="center" vertical="center"/>
    </xf>
    <xf numFmtId="0" fontId="6" fillId="0" borderId="27" xfId="2" applyFont="1" applyFill="1" applyBorder="1" applyAlignment="1" applyProtection="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5" fillId="3" borderId="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2" fillId="0" borderId="2" xfId="0" applyFont="1" applyBorder="1" applyAlignment="1">
      <alignment horizontal="left" vertical="center"/>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4" xfId="0" applyFont="1" applyFill="1" applyBorder="1" applyAlignment="1">
      <alignment horizontal="left" vertical="center"/>
    </xf>
    <xf numFmtId="0" fontId="2" fillId="4" borderId="3" xfId="0" applyFont="1" applyFill="1" applyBorder="1" applyAlignment="1">
      <alignment horizontal="left"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2" xfId="0" applyFont="1" applyFill="1" applyBorder="1" applyAlignment="1">
      <alignment horizontal="left" vertical="center" wrapText="1"/>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6" fillId="0" borderId="40" xfId="2" applyFont="1" applyFill="1" applyBorder="1" applyAlignment="1" applyProtection="1">
      <alignment horizontal="center" vertical="center"/>
    </xf>
    <xf numFmtId="0" fontId="6" fillId="0" borderId="32" xfId="2" applyFont="1" applyFill="1" applyBorder="1" applyAlignment="1" applyProtection="1">
      <alignment horizontal="center" vertical="center"/>
    </xf>
    <xf numFmtId="0" fontId="4" fillId="4" borderId="41"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pplyProtection="1">
      <alignment horizontal="center" vertical="center"/>
    </xf>
    <xf numFmtId="0" fontId="6" fillId="4" borderId="40" xfId="2" applyFont="1" applyFill="1" applyBorder="1" applyAlignment="1" applyProtection="1">
      <alignment horizontal="center" vertical="center"/>
    </xf>
    <xf numFmtId="0" fontId="16" fillId="0" borderId="2" xfId="0" applyFont="1" applyBorder="1" applyAlignment="1">
      <alignment horizontal="left"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4"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6" fillId="4" borderId="41"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2" fillId="4" borderId="3" xfId="0" applyFont="1" applyFill="1" applyBorder="1" applyAlignment="1">
      <alignment horizontal="left"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4" fillId="0" borderId="4" xfId="0" applyFont="1" applyBorder="1" applyAlignment="1">
      <alignment horizontal="left" vertical="center"/>
    </xf>
    <xf numFmtId="0" fontId="4" fillId="10" borderId="5" xfId="0" applyFont="1" applyFill="1" applyBorder="1" applyAlignment="1">
      <alignment horizontal="left" vertical="center" wrapText="1"/>
    </xf>
    <xf numFmtId="0" fontId="4" fillId="1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25" xfId="2" applyFont="1" applyFill="1" applyBorder="1" applyAlignment="1" applyProtection="1">
      <alignment horizontal="center" vertical="center"/>
    </xf>
    <xf numFmtId="0" fontId="2" fillId="4" borderId="52" xfId="0" applyFont="1" applyFill="1" applyBorder="1" applyAlignment="1">
      <alignment horizontal="center" vertical="center" wrapText="1"/>
    </xf>
    <xf numFmtId="0" fontId="2" fillId="4" borderId="59"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2" fillId="4" borderId="57" xfId="2" applyFont="1" applyFill="1" applyBorder="1" applyAlignment="1" applyProtection="1">
      <alignment horizontal="center" vertical="center"/>
    </xf>
    <xf numFmtId="0" fontId="2" fillId="4" borderId="4" xfId="2" applyFont="1" applyFill="1" applyBorder="1" applyAlignment="1" applyProtection="1">
      <alignment horizontal="center" vertical="center"/>
    </xf>
    <xf numFmtId="0" fontId="2" fillId="4" borderId="58" xfId="2" applyFont="1" applyFill="1" applyBorder="1" applyAlignment="1" applyProtection="1">
      <alignment horizontal="center" vertical="center"/>
    </xf>
    <xf numFmtId="0" fontId="2" fillId="4" borderId="55" xfId="2" applyFont="1" applyFill="1" applyBorder="1" applyAlignment="1" applyProtection="1">
      <alignment horizontal="center" vertical="center"/>
    </xf>
    <xf numFmtId="0" fontId="2" fillId="4" borderId="36" xfId="2" applyFont="1" applyFill="1" applyBorder="1" applyAlignment="1" applyProtection="1">
      <alignment horizontal="center" vertical="center"/>
    </xf>
    <xf numFmtId="0" fontId="2" fillId="4" borderId="56" xfId="2" applyFont="1" applyFill="1" applyBorder="1" applyAlignment="1" applyProtection="1">
      <alignment horizontal="center" vertical="center"/>
    </xf>
    <xf numFmtId="0" fontId="17" fillId="4" borderId="4" xfId="0" applyFont="1" applyFill="1" applyBorder="1" applyAlignment="1">
      <alignment horizontal="left" vertical="center"/>
    </xf>
    <xf numFmtId="0" fontId="17" fillId="4" borderId="3" xfId="0" applyFont="1" applyFill="1" applyBorder="1" applyAlignment="1">
      <alignment horizontal="left" vertical="center"/>
    </xf>
    <xf numFmtId="0" fontId="2" fillId="4" borderId="28"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2" fillId="4" borderId="57" xfId="0" applyFont="1" applyFill="1" applyBorder="1" applyAlignment="1">
      <alignment horizontal="left" vertical="center" wrapText="1"/>
    </xf>
    <xf numFmtId="0" fontId="2" fillId="4" borderId="58"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2" fillId="4" borderId="28" xfId="2" applyFont="1" applyFill="1" applyBorder="1" applyAlignment="1" applyProtection="1">
      <alignment horizontal="center" vertical="center"/>
    </xf>
    <xf numFmtId="0" fontId="2" fillId="4" borderId="30" xfId="2" applyFont="1" applyFill="1" applyBorder="1" applyAlignment="1" applyProtection="1">
      <alignment horizontal="center" vertical="center"/>
    </xf>
    <xf numFmtId="0" fontId="2" fillId="4" borderId="29"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1" xfId="2" applyFont="1" applyFill="1" applyBorder="1" applyAlignment="1" applyProtection="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cellXfs>
  <cellStyles count="8">
    <cellStyle name="Hipervínculo" xfId="4" builtinId="8"/>
    <cellStyle name="Millares [0]" xfId="6" builtinId="6"/>
    <cellStyle name="Moneda [0]" xfId="7" builtinId="7"/>
    <cellStyle name="Neutral" xfId="1" builtinId="28" customBuiltin="1"/>
    <cellStyle name="Normal" xfId="0" builtinId="0"/>
    <cellStyle name="Normal 2" xfId="2"/>
    <cellStyle name="Porcentaje" xfId="5" builtinId="5"/>
    <cellStyle name="Total" xfId="3" builtinId="25" customBuiltin="1"/>
  </cellStyles>
  <dxfs count="28">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9FF33"/>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462642</xdr:colOff>
      <xdr:row>6</xdr:row>
      <xdr:rowOff>108858</xdr:rowOff>
    </xdr:from>
    <xdr:to>
      <xdr:col>14</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125412</xdr:colOff>
      <xdr:row>1</xdr:row>
      <xdr:rowOff>45508</xdr:rowOff>
    </xdr:from>
    <xdr:to>
      <xdr:col>1</xdr:col>
      <xdr:colOff>1042987</xdr:colOff>
      <xdr:row>4</xdr:row>
      <xdr:rowOff>215069</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7812" y="216958"/>
          <a:ext cx="917575" cy="91251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16</xdr:row>
      <xdr:rowOff>2</xdr:rowOff>
    </xdr:from>
    <xdr:to>
      <xdr:col>6</xdr:col>
      <xdr:colOff>402789</xdr:colOff>
      <xdr:row>23</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20</xdr:row>
      <xdr:rowOff>0</xdr:rowOff>
    </xdr:from>
    <xdr:to>
      <xdr:col>5</xdr:col>
      <xdr:colOff>718777</xdr:colOff>
      <xdr:row>27</xdr:row>
      <xdr:rowOff>60833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18</xdr:row>
      <xdr:rowOff>116417</xdr:rowOff>
    </xdr:from>
    <xdr:to>
      <xdr:col>3</xdr:col>
      <xdr:colOff>1524623</xdr:colOff>
      <xdr:row>26</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niRa/NINROD/Planeaci&#243;n%20Estrat&#233;gica%202016/Difusi&#243;n%20procedimiento%20para%20resoluci&#243;n%20de%20objeciones%20en%20garant&#237;as%20mobiliar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hyperlink" Target="http://intranet/DID/GP/docs/IA-Tesaurus" TargetMode="External"/><Relationship Id="rId7" Type="http://schemas.openxmlformats.org/officeDocument/2006/relationships/drawing" Target="../drawings/drawing11.xml"/><Relationship Id="rId2" Type="http://schemas.openxmlformats.org/officeDocument/2006/relationships/hyperlink" Target="http://intranet/DID/GP/docs/IA-Tesaurus" TargetMode="External"/><Relationship Id="rId1" Type="http://schemas.openxmlformats.org/officeDocument/2006/relationships/hyperlink" Target="http://intranet/DID/GP/docs/IA-Tesaurus" TargetMode="External"/><Relationship Id="rId6" Type="http://schemas.openxmlformats.org/officeDocument/2006/relationships/printerSettings" Target="../printerSettings/printerSettings11.bin"/><Relationship Id="rId5" Type="http://schemas.openxmlformats.org/officeDocument/2006/relationships/hyperlink" Target="http://intranet/DID/GP/docs/IA-Tesaurus" TargetMode="External"/><Relationship Id="rId4" Type="http://schemas.openxmlformats.org/officeDocument/2006/relationships/hyperlink" Target="http://intranet/DID/GP/docs/IA-Tesaurus"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nubiasm@SUPERSOCIEDADES.GOV.CO" TargetMode="External"/><Relationship Id="rId13" Type="http://schemas.openxmlformats.org/officeDocument/2006/relationships/comments" Target="../comments6.xml"/><Relationship Id="rId3" Type="http://schemas.openxmlformats.org/officeDocument/2006/relationships/hyperlink" Target="mailto:JavierG@SUPERSOCIEDADES.GOV.CO" TargetMode="External"/><Relationship Id="rId7" Type="http://schemas.openxmlformats.org/officeDocument/2006/relationships/hyperlink" Target="mailto:CBustos@supersociedades.gov.co" TargetMode="External"/><Relationship Id="rId12" Type="http://schemas.openxmlformats.org/officeDocument/2006/relationships/vmlDrawing" Target="../drawings/vmlDrawing6.vml"/><Relationship Id="rId2" Type="http://schemas.openxmlformats.org/officeDocument/2006/relationships/hyperlink" Target="mailto:acervantes@SUPERSOCIEDADES.GOV.CO" TargetMode="External"/><Relationship Id="rId1" Type="http://schemas.openxmlformats.org/officeDocument/2006/relationships/hyperlink" Target="mailto:fochoa@SUPERSOCIEDADES.GOV.CO" TargetMode="External"/><Relationship Id="rId6" Type="http://schemas.openxmlformats.org/officeDocument/2006/relationships/hyperlink" Target="mailto:Marisolcc@SUPERSOCIEDADES.GOV.CO" TargetMode="External"/><Relationship Id="rId11" Type="http://schemas.openxmlformats.org/officeDocument/2006/relationships/drawing" Target="../drawings/drawing7.xml"/><Relationship Id="rId5" Type="http://schemas.openxmlformats.org/officeDocument/2006/relationships/hyperlink" Target="mailto:AndersonL@supersociedades.gov.co" TargetMode="External"/><Relationship Id="rId10" Type="http://schemas.openxmlformats.org/officeDocument/2006/relationships/printerSettings" Target="../printerSettings/printerSettings7.bin"/><Relationship Id="rId4" Type="http://schemas.openxmlformats.org/officeDocument/2006/relationships/hyperlink" Target="mailto:Nmusa@supersociedades.gov.co" TargetMode="External"/><Relationship Id="rId9" Type="http://schemas.openxmlformats.org/officeDocument/2006/relationships/hyperlink" Target="mailto:anama@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zoomScaleNormal="100" workbookViewId="0">
      <selection activeCell="C11" sqref="C11"/>
    </sheetView>
  </sheetViews>
  <sheetFormatPr baseColWidth="10" defaultColWidth="11.42578125"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37.5" customHeight="1" thickBot="1" x14ac:dyDescent="0.25"/>
    <row r="2" spans="1:19" s="13" customFormat="1" ht="26.25" customHeight="1" x14ac:dyDescent="0.2">
      <c r="A2" s="44"/>
      <c r="B2" s="229"/>
      <c r="C2" s="230"/>
      <c r="D2" s="231" t="s">
        <v>113</v>
      </c>
      <c r="E2" s="232"/>
      <c r="F2" s="232"/>
      <c r="G2" s="232"/>
      <c r="H2" s="232"/>
      <c r="I2" s="232"/>
      <c r="J2" s="233"/>
      <c r="K2" s="219" t="s">
        <v>135</v>
      </c>
      <c r="L2" s="220"/>
      <c r="S2" s="16"/>
    </row>
    <row r="3" spans="1:19" s="13" customFormat="1" ht="23.25" customHeight="1" x14ac:dyDescent="0.2">
      <c r="A3" s="44"/>
      <c r="B3" s="225"/>
      <c r="C3" s="226"/>
      <c r="D3" s="234" t="s">
        <v>114</v>
      </c>
      <c r="E3" s="235"/>
      <c r="F3" s="235"/>
      <c r="G3" s="235"/>
      <c r="H3" s="235"/>
      <c r="I3" s="235"/>
      <c r="J3" s="236"/>
      <c r="K3" s="221" t="s">
        <v>118</v>
      </c>
      <c r="L3" s="222"/>
      <c r="S3" s="16"/>
    </row>
    <row r="4" spans="1:19" s="13" customFormat="1" ht="24" customHeight="1" x14ac:dyDescent="0.2">
      <c r="A4" s="44"/>
      <c r="B4" s="225"/>
      <c r="C4" s="226"/>
      <c r="D4" s="234" t="s">
        <v>115</v>
      </c>
      <c r="E4" s="235"/>
      <c r="F4" s="235"/>
      <c r="G4" s="235"/>
      <c r="H4" s="235"/>
      <c r="I4" s="235"/>
      <c r="J4" s="236"/>
      <c r="K4" s="221" t="s">
        <v>136</v>
      </c>
      <c r="L4" s="222"/>
      <c r="S4" s="16"/>
    </row>
    <row r="5" spans="1:19" s="13" customFormat="1" ht="22.5" customHeight="1" thickBot="1" x14ac:dyDescent="0.25">
      <c r="A5" s="44"/>
      <c r="B5" s="227"/>
      <c r="C5" s="228"/>
      <c r="D5" s="237" t="s">
        <v>116</v>
      </c>
      <c r="E5" s="238"/>
      <c r="F5" s="238"/>
      <c r="G5" s="238"/>
      <c r="H5" s="238"/>
      <c r="I5" s="238"/>
      <c r="J5" s="239"/>
      <c r="K5" s="223" t="s">
        <v>137</v>
      </c>
      <c r="L5" s="224"/>
      <c r="S5" s="16"/>
    </row>
    <row r="6" spans="1:19" ht="5.25" customHeight="1" x14ac:dyDescent="0.2">
      <c r="C6" s="14"/>
      <c r="D6" s="14"/>
      <c r="E6" s="14"/>
      <c r="F6" s="14"/>
      <c r="G6" s="14"/>
      <c r="H6" s="14"/>
      <c r="I6" s="14"/>
    </row>
    <row r="7" spans="1:19" ht="29.25" customHeight="1" x14ac:dyDescent="0.2">
      <c r="C7" s="217" t="s">
        <v>0</v>
      </c>
      <c r="D7" s="218"/>
      <c r="E7" s="240" t="s">
        <v>162</v>
      </c>
      <c r="F7" s="241"/>
      <c r="G7" s="241"/>
      <c r="H7" s="241"/>
      <c r="I7" s="241"/>
      <c r="J7" s="241"/>
      <c r="K7" s="241"/>
      <c r="L7" s="241"/>
      <c r="M7" s="241"/>
      <c r="N7" s="241"/>
      <c r="O7" s="241"/>
      <c r="P7" s="241"/>
      <c r="Q7" s="241"/>
      <c r="S7" s="1"/>
    </row>
    <row r="8" spans="1:19" ht="6.75" customHeight="1" x14ac:dyDescent="0.2">
      <c r="C8" s="8"/>
      <c r="D8" s="8"/>
      <c r="E8" s="9"/>
      <c r="F8" s="9"/>
      <c r="G8" s="9"/>
      <c r="H8" s="9"/>
      <c r="I8" s="9"/>
      <c r="S8" s="1"/>
    </row>
    <row r="9" spans="1:19" ht="6.75" customHeight="1" thickBot="1" x14ac:dyDescent="0.25">
      <c r="C9" s="8"/>
      <c r="D9" s="8"/>
      <c r="E9" s="9"/>
      <c r="F9" s="9"/>
      <c r="G9" s="9"/>
      <c r="H9" s="9"/>
      <c r="I9" s="9"/>
      <c r="S9" s="1"/>
    </row>
    <row r="10" spans="1:19" ht="12.75" thickBot="1" x14ac:dyDescent="0.25">
      <c r="B10" s="45"/>
      <c r="C10" s="46"/>
      <c r="D10" s="46"/>
      <c r="E10" s="46"/>
      <c r="F10" s="46"/>
      <c r="G10" s="46"/>
      <c r="H10" s="46"/>
      <c r="I10" s="46"/>
      <c r="J10" s="46"/>
      <c r="K10" s="46"/>
      <c r="L10" s="47"/>
    </row>
    <row r="11" spans="1:19" ht="39.950000000000003" customHeight="1" thickBot="1" x14ac:dyDescent="0.25">
      <c r="B11" s="48"/>
      <c r="C11" s="19" t="s">
        <v>34</v>
      </c>
      <c r="D11" s="49"/>
      <c r="E11" s="19" t="s">
        <v>35</v>
      </c>
      <c r="F11" s="49"/>
      <c r="G11" s="19" t="s">
        <v>48</v>
      </c>
      <c r="H11" s="49"/>
      <c r="I11" s="19" t="s">
        <v>68</v>
      </c>
      <c r="J11" s="49"/>
      <c r="K11" s="19" t="s">
        <v>49</v>
      </c>
      <c r="L11" s="50"/>
    </row>
    <row r="12" spans="1:19" ht="15" customHeight="1" thickBot="1" x14ac:dyDescent="0.25">
      <c r="B12" s="48"/>
      <c r="C12" s="49"/>
      <c r="D12" s="49"/>
      <c r="E12" s="49"/>
      <c r="F12" s="49"/>
      <c r="G12" s="49"/>
      <c r="H12" s="49"/>
      <c r="I12" s="49"/>
      <c r="J12" s="49"/>
      <c r="K12" s="49"/>
      <c r="L12" s="50"/>
    </row>
    <row r="13" spans="1:19" ht="39.950000000000003" customHeight="1" thickBot="1" x14ac:dyDescent="0.25">
      <c r="B13" s="48"/>
      <c r="C13" s="19" t="s">
        <v>36</v>
      </c>
      <c r="D13" s="49"/>
      <c r="E13" s="19" t="s">
        <v>37</v>
      </c>
      <c r="F13" s="49"/>
      <c r="G13" s="19" t="s">
        <v>38</v>
      </c>
      <c r="H13" s="49"/>
      <c r="I13" s="19" t="s">
        <v>50</v>
      </c>
      <c r="J13" s="49"/>
      <c r="K13" s="19" t="s">
        <v>39</v>
      </c>
      <c r="L13" s="50"/>
    </row>
    <row r="14" spans="1:19" ht="15" customHeight="1" thickBot="1" x14ac:dyDescent="0.25">
      <c r="B14" s="48"/>
      <c r="C14" s="49"/>
      <c r="D14" s="49"/>
      <c r="E14" s="49"/>
      <c r="F14" s="49"/>
      <c r="G14" s="49"/>
      <c r="H14" s="49"/>
      <c r="I14" s="49"/>
      <c r="J14" s="49"/>
      <c r="K14" s="49"/>
      <c r="L14" s="50"/>
    </row>
    <row r="15" spans="1:19" ht="37.5" customHeight="1" thickBot="1" x14ac:dyDescent="0.25">
      <c r="B15" s="48"/>
      <c r="C15" s="49"/>
      <c r="D15" s="49"/>
      <c r="E15" s="49"/>
      <c r="F15" s="49"/>
      <c r="G15" s="19" t="s">
        <v>40</v>
      </c>
      <c r="H15" s="49"/>
      <c r="I15" s="49"/>
      <c r="J15" s="49"/>
      <c r="K15" s="49"/>
      <c r="L15" s="50"/>
    </row>
    <row r="16" spans="1:19" ht="12.75" thickBot="1" x14ac:dyDescent="0.25">
      <c r="B16" s="51"/>
      <c r="C16" s="52"/>
      <c r="D16" s="52"/>
      <c r="E16" s="52"/>
      <c r="F16" s="52"/>
      <c r="G16" s="52"/>
      <c r="H16" s="52"/>
      <c r="I16" s="52"/>
      <c r="J16" s="52"/>
      <c r="K16" s="52"/>
      <c r="L16" s="53"/>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Q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7" zoomScaleNormal="100" workbookViewId="0">
      <selection activeCell="D16" sqref="D16:P16"/>
    </sheetView>
  </sheetViews>
  <sheetFormatPr baseColWidth="10" defaultColWidth="11.42578125"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303"/>
      <c r="C2" s="304"/>
      <c r="D2" s="327" t="s">
        <v>113</v>
      </c>
      <c r="E2" s="328"/>
      <c r="F2" s="328"/>
      <c r="G2" s="328"/>
      <c r="H2" s="328"/>
      <c r="I2" s="328"/>
      <c r="J2" s="329"/>
      <c r="K2" s="79"/>
      <c r="L2" s="77"/>
      <c r="M2" s="322" t="str">
        <f>Proyecto!K2</f>
        <v>Código: GC-F-015</v>
      </c>
      <c r="N2" s="322"/>
      <c r="O2" s="322"/>
      <c r="P2" s="323"/>
      <c r="R2" s="11"/>
      <c r="S2" s="11"/>
      <c r="T2" s="11"/>
      <c r="U2" s="15"/>
      <c r="AE2" s="16"/>
    </row>
    <row r="3" spans="2:31" s="12" customFormat="1" ht="23.25" customHeight="1" x14ac:dyDescent="0.2">
      <c r="B3" s="305"/>
      <c r="C3" s="306"/>
      <c r="D3" s="330" t="s">
        <v>114</v>
      </c>
      <c r="E3" s="331"/>
      <c r="F3" s="331"/>
      <c r="G3" s="331"/>
      <c r="H3" s="331"/>
      <c r="I3" s="331"/>
      <c r="J3" s="332"/>
      <c r="K3" s="29"/>
      <c r="L3" s="54"/>
      <c r="M3" s="268" t="str">
        <f>Proyecto!K3</f>
        <v>Fecha: 17 de septiembre de 2014</v>
      </c>
      <c r="N3" s="268"/>
      <c r="O3" s="268"/>
      <c r="P3" s="324"/>
      <c r="R3" s="11"/>
      <c r="S3" s="11"/>
      <c r="T3" s="11"/>
      <c r="U3" s="15"/>
      <c r="AE3" s="16"/>
    </row>
    <row r="4" spans="2:31" s="12" customFormat="1" ht="24" customHeight="1" x14ac:dyDescent="0.2">
      <c r="B4" s="305"/>
      <c r="C4" s="306"/>
      <c r="D4" s="330" t="s">
        <v>115</v>
      </c>
      <c r="E4" s="331"/>
      <c r="F4" s="331"/>
      <c r="G4" s="331"/>
      <c r="H4" s="331"/>
      <c r="I4" s="331"/>
      <c r="J4" s="332"/>
      <c r="K4" s="29"/>
      <c r="L4" s="54"/>
      <c r="M4" s="268" t="str">
        <f>Proyecto!K4</f>
        <v>Versión 001</v>
      </c>
      <c r="N4" s="268"/>
      <c r="O4" s="268"/>
      <c r="P4" s="324"/>
      <c r="R4" s="11"/>
      <c r="U4" s="15"/>
      <c r="AE4" s="16"/>
    </row>
    <row r="5" spans="2:31" s="12" customFormat="1" ht="22.5" customHeight="1" thickBot="1" x14ac:dyDescent="0.25">
      <c r="B5" s="307"/>
      <c r="C5" s="308"/>
      <c r="D5" s="333" t="s">
        <v>116</v>
      </c>
      <c r="E5" s="334"/>
      <c r="F5" s="334"/>
      <c r="G5" s="334"/>
      <c r="H5" s="334"/>
      <c r="I5" s="334"/>
      <c r="J5" s="335"/>
      <c r="K5" s="80"/>
      <c r="L5" s="78"/>
      <c r="M5" s="325" t="s">
        <v>146</v>
      </c>
      <c r="N5" s="325"/>
      <c r="O5" s="325"/>
      <c r="P5" s="326"/>
      <c r="R5" s="11"/>
      <c r="U5" s="11"/>
      <c r="AE5" s="16"/>
    </row>
    <row r="6" spans="2:31" ht="5.25" customHeight="1" x14ac:dyDescent="0.2">
      <c r="B6" s="5"/>
      <c r="C6" s="5"/>
      <c r="D6" s="5"/>
      <c r="E6" s="5"/>
      <c r="F6" s="5"/>
      <c r="G6" s="5"/>
      <c r="H6" s="5"/>
      <c r="I6" s="5"/>
      <c r="J6" s="5"/>
      <c r="K6" s="5"/>
      <c r="L6" s="5"/>
      <c r="M6" s="5"/>
      <c r="N6" s="5"/>
      <c r="O6" s="5"/>
      <c r="P6" s="5"/>
    </row>
    <row r="7" spans="2:31" ht="29.25" customHeight="1" x14ac:dyDescent="0.2">
      <c r="B7" s="217" t="s">
        <v>0</v>
      </c>
      <c r="C7" s="217"/>
      <c r="D7" s="263" t="str">
        <f>Proyecto!$E$7</f>
        <v>Tesauros Fase II (Delegatura Procedimientos Mercantiles y Oficina jurídica)</v>
      </c>
      <c r="E7" s="263"/>
      <c r="F7" s="263"/>
      <c r="G7" s="263"/>
      <c r="H7" s="263"/>
      <c r="I7" s="263"/>
      <c r="J7" s="263"/>
      <c r="K7" s="263"/>
      <c r="L7" s="263"/>
      <c r="M7" s="263"/>
      <c r="N7" s="263"/>
      <c r="O7" s="263"/>
      <c r="P7" s="263"/>
      <c r="AE7" s="1"/>
    </row>
    <row r="8" spans="2:31" ht="6.75" customHeight="1" x14ac:dyDescent="0.2">
      <c r="B8" s="8"/>
      <c r="C8" s="8"/>
      <c r="D8" s="9"/>
      <c r="E8" s="9"/>
      <c r="F8" s="9"/>
      <c r="G8" s="9"/>
      <c r="H8" s="9"/>
      <c r="I8" s="9"/>
      <c r="J8" s="9"/>
      <c r="K8" s="9"/>
      <c r="L8" s="9"/>
      <c r="M8" s="9"/>
      <c r="N8" s="9"/>
      <c r="O8" s="9"/>
      <c r="P8" s="9"/>
      <c r="AE8" s="1"/>
    </row>
    <row r="10" spans="2:31" ht="63" customHeight="1" x14ac:dyDescent="0.2">
      <c r="B10" s="217" t="s">
        <v>28</v>
      </c>
      <c r="C10" s="217"/>
      <c r="D10" s="320" t="s">
        <v>211</v>
      </c>
      <c r="E10" s="321"/>
      <c r="F10" s="321"/>
      <c r="G10" s="321"/>
      <c r="H10" s="321"/>
      <c r="I10" s="321"/>
      <c r="J10" s="321"/>
      <c r="K10" s="321"/>
      <c r="L10" s="321"/>
      <c r="M10" s="321"/>
      <c r="N10" s="321"/>
      <c r="O10" s="321"/>
      <c r="P10" s="321"/>
      <c r="AE10" s="1"/>
    </row>
    <row r="12" spans="2:31" ht="32.25" customHeight="1" x14ac:dyDescent="0.2">
      <c r="B12" s="217" t="s">
        <v>29</v>
      </c>
      <c r="C12" s="217"/>
      <c r="D12" s="320" t="s">
        <v>231</v>
      </c>
      <c r="E12" s="320"/>
      <c r="F12" s="320"/>
      <c r="G12" s="320"/>
      <c r="H12" s="320"/>
      <c r="I12" s="320"/>
      <c r="J12" s="320"/>
      <c r="K12" s="320"/>
      <c r="L12" s="320"/>
      <c r="M12" s="320"/>
      <c r="N12" s="320"/>
      <c r="O12" s="320"/>
      <c r="P12" s="320"/>
    </row>
    <row r="13" spans="2:31" ht="6.75" customHeight="1" x14ac:dyDescent="0.2">
      <c r="B13" s="8"/>
      <c r="C13" s="8"/>
      <c r="D13" s="9"/>
      <c r="E13" s="9"/>
      <c r="F13" s="9"/>
      <c r="G13" s="9"/>
      <c r="H13" s="9"/>
      <c r="I13" s="9"/>
      <c r="J13" s="9"/>
      <c r="K13" s="9"/>
      <c r="L13" s="9"/>
      <c r="M13" s="9"/>
      <c r="N13" s="9"/>
      <c r="O13" s="9"/>
      <c r="P13" s="9"/>
      <c r="AE13" s="1"/>
    </row>
    <row r="14" spans="2:31" ht="36" customHeight="1" x14ac:dyDescent="0.2">
      <c r="B14" s="217" t="s">
        <v>30</v>
      </c>
      <c r="C14" s="217"/>
      <c r="D14" s="260" t="s">
        <v>232</v>
      </c>
      <c r="E14" s="260"/>
      <c r="F14" s="260"/>
      <c r="G14" s="260"/>
      <c r="H14" s="260"/>
      <c r="I14" s="260"/>
      <c r="J14" s="260"/>
      <c r="K14" s="260"/>
      <c r="L14" s="260"/>
      <c r="M14" s="260"/>
      <c r="N14" s="260"/>
      <c r="O14" s="260"/>
      <c r="P14" s="260"/>
    </row>
    <row r="15" spans="2:31" ht="6.75" customHeight="1" x14ac:dyDescent="0.2">
      <c r="B15" s="8"/>
      <c r="C15" s="8"/>
      <c r="D15" s="9"/>
      <c r="E15" s="9"/>
      <c r="F15" s="9"/>
      <c r="G15" s="9"/>
      <c r="H15" s="9"/>
      <c r="I15" s="9"/>
      <c r="J15" s="9"/>
      <c r="K15" s="9"/>
      <c r="L15" s="9"/>
      <c r="M15" s="9"/>
      <c r="N15" s="9"/>
      <c r="O15" s="9"/>
      <c r="P15" s="9"/>
      <c r="AE15" s="1"/>
    </row>
    <row r="16" spans="2:31" ht="45.75" customHeight="1" x14ac:dyDescent="0.2">
      <c r="B16" s="217" t="s">
        <v>31</v>
      </c>
      <c r="C16" s="217"/>
      <c r="D16" s="260" t="s">
        <v>233</v>
      </c>
      <c r="E16" s="260"/>
      <c r="F16" s="260"/>
      <c r="G16" s="260"/>
      <c r="H16" s="260"/>
      <c r="I16" s="260"/>
      <c r="J16" s="260"/>
      <c r="K16" s="260"/>
      <c r="L16" s="260"/>
      <c r="M16" s="260"/>
      <c r="N16" s="260"/>
      <c r="O16" s="260"/>
      <c r="P16" s="260"/>
    </row>
    <row r="17" spans="2:31" ht="6.75" customHeight="1" x14ac:dyDescent="0.2">
      <c r="B17" s="8"/>
      <c r="C17" s="8"/>
      <c r="D17" s="9"/>
      <c r="E17" s="9"/>
      <c r="F17" s="9"/>
      <c r="G17" s="9"/>
      <c r="H17" s="9"/>
      <c r="I17" s="9"/>
      <c r="J17" s="9"/>
      <c r="K17" s="9"/>
      <c r="L17" s="9"/>
      <c r="M17" s="9"/>
      <c r="N17" s="9"/>
      <c r="O17" s="9"/>
      <c r="P17" s="9"/>
      <c r="AE17" s="1"/>
    </row>
    <row r="18" spans="2:31" ht="72" customHeight="1" x14ac:dyDescent="0.2">
      <c r="B18" s="217" t="s">
        <v>32</v>
      </c>
      <c r="C18" s="217"/>
      <c r="D18" s="320"/>
      <c r="E18" s="320"/>
      <c r="F18" s="320"/>
      <c r="G18" s="320"/>
      <c r="H18" s="320"/>
      <c r="I18" s="320"/>
      <c r="J18" s="320"/>
      <c r="K18" s="320"/>
      <c r="L18" s="320"/>
      <c r="M18" s="320"/>
      <c r="N18" s="320"/>
      <c r="O18" s="320"/>
      <c r="P18" s="320"/>
    </row>
    <row r="19" spans="2:31" ht="13.5" customHeight="1" x14ac:dyDescent="0.2">
      <c r="B19" s="8"/>
      <c r="C19" s="8"/>
      <c r="D19" s="9"/>
      <c r="E19" s="9"/>
      <c r="F19" s="9"/>
      <c r="G19" s="9"/>
      <c r="H19" s="9"/>
      <c r="I19" s="9"/>
      <c r="J19" s="9"/>
      <c r="K19" s="9"/>
      <c r="L19" s="9"/>
      <c r="M19" s="9"/>
      <c r="N19" s="9"/>
      <c r="O19" s="9"/>
      <c r="P19" s="9"/>
      <c r="AE19" s="1"/>
    </row>
    <row r="20" spans="2:31" ht="76.5" customHeight="1" x14ac:dyDescent="0.2">
      <c r="B20" s="217" t="s">
        <v>33</v>
      </c>
      <c r="C20" s="217"/>
      <c r="D20" s="320" t="s">
        <v>212</v>
      </c>
      <c r="E20" s="320"/>
      <c r="F20" s="320"/>
      <c r="G20" s="320"/>
      <c r="H20" s="320"/>
      <c r="I20" s="320"/>
      <c r="J20" s="320"/>
      <c r="K20" s="320"/>
      <c r="L20" s="320"/>
      <c r="M20" s="320"/>
      <c r="N20" s="320"/>
      <c r="O20" s="320"/>
      <c r="P20" s="320"/>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Y34"/>
  <sheetViews>
    <sheetView showGridLines="0" tabSelected="1" topLeftCell="E1" zoomScaleNormal="100" workbookViewId="0">
      <selection activeCell="M1" sqref="M1"/>
    </sheetView>
  </sheetViews>
  <sheetFormatPr baseColWidth="10" defaultColWidth="11.42578125" defaultRowHeight="12.75" x14ac:dyDescent="0.2"/>
  <cols>
    <col min="1" max="1" width="15.42578125" style="96" customWidth="1"/>
    <col min="2" max="2" width="22.5703125" style="94" customWidth="1"/>
    <col min="3" max="3" width="13" style="95" customWidth="1"/>
    <col min="4" max="4" width="7.42578125" style="94" customWidth="1"/>
    <col min="5" max="5" width="9.85546875" style="94" customWidth="1"/>
    <col min="6" max="6" width="12.28515625" style="94" customWidth="1"/>
    <col min="7" max="7" width="16.42578125" style="94" customWidth="1"/>
    <col min="8" max="8" width="16.5703125" style="94" customWidth="1"/>
    <col min="9" max="9" width="16" style="94" customWidth="1"/>
    <col min="10" max="10" width="12.7109375" style="94" customWidth="1"/>
    <col min="11" max="11" width="59.140625" style="112" customWidth="1"/>
    <col min="12" max="12" width="22.7109375" style="94" customWidth="1"/>
    <col min="13" max="13" width="18.7109375" style="94" customWidth="1"/>
    <col min="14" max="14" width="18.7109375" style="191" customWidth="1"/>
    <col min="15" max="15" width="19.7109375" style="63" bestFit="1" customWidth="1"/>
    <col min="16" max="16" width="8.7109375" style="94" bestFit="1" customWidth="1"/>
    <col min="17" max="17" width="11.5703125" style="94" customWidth="1"/>
    <col min="18" max="18" width="11" style="96" customWidth="1"/>
    <col min="19" max="19" width="9.140625" style="96" customWidth="1"/>
    <col min="20" max="20" width="5.7109375" style="140" customWidth="1"/>
    <col min="21" max="25" width="9.140625" style="140" customWidth="1"/>
    <col min="26" max="236" width="9.140625" style="96" customWidth="1"/>
    <col min="237" max="16384" width="11.42578125" style="96"/>
  </cols>
  <sheetData>
    <row r="1" spans="2:25" ht="13.5" thickBot="1" x14ac:dyDescent="0.25"/>
    <row r="2" spans="2:25" ht="20.100000000000001" customHeight="1" x14ac:dyDescent="0.2">
      <c r="B2" s="336"/>
      <c r="C2" s="353" t="s">
        <v>113</v>
      </c>
      <c r="D2" s="354"/>
      <c r="E2" s="354"/>
      <c r="F2" s="354"/>
      <c r="G2" s="354"/>
      <c r="H2" s="354"/>
      <c r="I2" s="354"/>
      <c r="J2" s="354"/>
      <c r="K2" s="355"/>
      <c r="L2" s="347" t="str">
        <f>Proyecto!K2</f>
        <v>Código: GC-F-015</v>
      </c>
      <c r="M2" s="348"/>
      <c r="N2" s="192"/>
      <c r="O2" s="97"/>
      <c r="P2" s="97"/>
      <c r="Q2" s="96"/>
    </row>
    <row r="3" spans="2:25" ht="20.100000000000001" customHeight="1" x14ac:dyDescent="0.2">
      <c r="B3" s="337"/>
      <c r="C3" s="339" t="s">
        <v>114</v>
      </c>
      <c r="D3" s="340"/>
      <c r="E3" s="340"/>
      <c r="F3" s="340"/>
      <c r="G3" s="340"/>
      <c r="H3" s="340"/>
      <c r="I3" s="340"/>
      <c r="J3" s="340"/>
      <c r="K3" s="341"/>
      <c r="L3" s="349" t="str">
        <f>Proyecto!K3</f>
        <v>Fecha: 17 de septiembre de 2014</v>
      </c>
      <c r="M3" s="350"/>
      <c r="N3" s="192"/>
      <c r="O3" s="97"/>
      <c r="P3" s="97"/>
      <c r="Q3" s="96"/>
    </row>
    <row r="4" spans="2:25" ht="20.100000000000001" customHeight="1" x14ac:dyDescent="0.2">
      <c r="B4" s="337"/>
      <c r="C4" s="339" t="s">
        <v>115</v>
      </c>
      <c r="D4" s="340"/>
      <c r="E4" s="340"/>
      <c r="F4" s="340"/>
      <c r="G4" s="340"/>
      <c r="H4" s="340"/>
      <c r="I4" s="340"/>
      <c r="J4" s="340"/>
      <c r="K4" s="341"/>
      <c r="L4" s="349" t="str">
        <f>Proyecto!K4</f>
        <v>Versión 001</v>
      </c>
      <c r="M4" s="350"/>
      <c r="N4" s="192"/>
      <c r="O4" s="97"/>
      <c r="P4" s="97"/>
      <c r="Q4" s="96"/>
    </row>
    <row r="5" spans="2:25" ht="20.100000000000001" customHeight="1" thickBot="1" x14ac:dyDescent="0.25">
      <c r="B5" s="338"/>
      <c r="C5" s="342" t="s">
        <v>116</v>
      </c>
      <c r="D5" s="343"/>
      <c r="E5" s="343"/>
      <c r="F5" s="343"/>
      <c r="G5" s="343"/>
      <c r="H5" s="343"/>
      <c r="I5" s="343"/>
      <c r="J5" s="343"/>
      <c r="K5" s="344"/>
      <c r="L5" s="351" t="s">
        <v>147</v>
      </c>
      <c r="M5" s="352"/>
      <c r="N5" s="192"/>
      <c r="O5" s="97"/>
      <c r="P5" s="97"/>
      <c r="Q5" s="96"/>
    </row>
    <row r="6" spans="2:25" x14ac:dyDescent="0.2">
      <c r="B6" s="143"/>
      <c r="C6" s="144"/>
      <c r="D6" s="143"/>
      <c r="E6" s="143"/>
      <c r="F6" s="143"/>
    </row>
    <row r="7" spans="2:25" ht="22.5" customHeight="1" x14ac:dyDescent="0.2">
      <c r="B7" s="145" t="s">
        <v>151</v>
      </c>
      <c r="C7" s="345" t="str">
        <f>Proyecto!$E$7</f>
        <v>Tesauros Fase II (Delegatura Procedimientos Mercantiles y Oficina jurídica)</v>
      </c>
      <c r="D7" s="345"/>
      <c r="E7" s="345"/>
      <c r="F7" s="345"/>
      <c r="G7" s="345"/>
      <c r="H7" s="345"/>
      <c r="I7" s="345"/>
      <c r="J7" s="345"/>
      <c r="K7" s="345"/>
      <c r="L7" s="345"/>
      <c r="M7" s="346"/>
      <c r="N7" s="193"/>
      <c r="O7" s="94"/>
    </row>
    <row r="9" spans="2:25" s="149" customFormat="1" ht="38.25" customHeight="1" x14ac:dyDescent="0.2">
      <c r="B9" s="151" t="s">
        <v>75</v>
      </c>
      <c r="C9" s="151" t="s">
        <v>76</v>
      </c>
      <c r="D9" s="151" t="s">
        <v>77</v>
      </c>
      <c r="E9" s="152" t="s">
        <v>128</v>
      </c>
      <c r="F9" s="152" t="s">
        <v>280</v>
      </c>
      <c r="G9" s="151" t="s">
        <v>78</v>
      </c>
      <c r="H9" s="153" t="s">
        <v>149</v>
      </c>
      <c r="I9" s="153" t="s">
        <v>84</v>
      </c>
      <c r="J9" s="153" t="s">
        <v>273</v>
      </c>
      <c r="K9" s="152" t="s">
        <v>79</v>
      </c>
      <c r="L9" s="154" t="s">
        <v>150</v>
      </c>
      <c r="M9" s="154" t="s">
        <v>277</v>
      </c>
      <c r="N9" s="194"/>
      <c r="O9" s="147"/>
      <c r="P9" s="148"/>
      <c r="Q9" s="148"/>
      <c r="T9" s="189"/>
      <c r="U9" s="189"/>
      <c r="V9" s="189"/>
      <c r="W9" s="189"/>
      <c r="X9" s="189"/>
      <c r="Y9" s="189"/>
    </row>
    <row r="10" spans="2:25" s="167" customFormat="1" ht="131.25" customHeight="1" x14ac:dyDescent="0.2">
      <c r="B10" s="178" t="s">
        <v>234</v>
      </c>
      <c r="C10" s="179" t="s">
        <v>235</v>
      </c>
      <c r="D10" s="179">
        <v>1</v>
      </c>
      <c r="E10" s="175">
        <v>0.15</v>
      </c>
      <c r="F10" s="175">
        <v>0.15</v>
      </c>
      <c r="G10" s="179" t="s">
        <v>253</v>
      </c>
      <c r="H10" s="180" t="s">
        <v>236</v>
      </c>
      <c r="I10" s="181" t="s">
        <v>271</v>
      </c>
      <c r="J10" s="181" t="s">
        <v>279</v>
      </c>
      <c r="K10" s="182" t="s">
        <v>285</v>
      </c>
      <c r="L10" s="183" t="s">
        <v>286</v>
      </c>
      <c r="M10" s="214">
        <v>0.15</v>
      </c>
      <c r="N10" s="201"/>
      <c r="O10" s="184"/>
      <c r="P10" s="166"/>
      <c r="Q10" s="166"/>
    </row>
    <row r="11" spans="2:25" s="167" customFormat="1" ht="115.5" customHeight="1" x14ac:dyDescent="0.2">
      <c r="B11" s="178" t="s">
        <v>237</v>
      </c>
      <c r="C11" s="179" t="s">
        <v>242</v>
      </c>
      <c r="D11" s="179">
        <v>1</v>
      </c>
      <c r="E11" s="175">
        <v>0.1</v>
      </c>
      <c r="F11" s="175">
        <v>0.1</v>
      </c>
      <c r="G11" s="179" t="s">
        <v>255</v>
      </c>
      <c r="H11" s="181" t="s">
        <v>243</v>
      </c>
      <c r="I11" s="181" t="s">
        <v>245</v>
      </c>
      <c r="J11" s="181" t="s">
        <v>279</v>
      </c>
      <c r="K11" s="182" t="s">
        <v>289</v>
      </c>
      <c r="L11" s="183" t="s">
        <v>290</v>
      </c>
      <c r="M11" s="214">
        <v>0.1</v>
      </c>
      <c r="N11" s="201"/>
      <c r="O11" s="184"/>
      <c r="P11" s="166"/>
      <c r="Q11" s="166"/>
    </row>
    <row r="12" spans="2:25" s="168" customFormat="1" ht="122.25" customHeight="1" x14ac:dyDescent="0.2">
      <c r="B12" s="169" t="s">
        <v>238</v>
      </c>
      <c r="C12" s="162" t="s">
        <v>252</v>
      </c>
      <c r="D12" s="162">
        <v>1</v>
      </c>
      <c r="E12" s="170">
        <v>0.1</v>
      </c>
      <c r="F12" s="175">
        <v>0.15</v>
      </c>
      <c r="G12" s="162" t="s">
        <v>254</v>
      </c>
      <c r="H12" s="164" t="s">
        <v>243</v>
      </c>
      <c r="I12" s="164" t="s">
        <v>244</v>
      </c>
      <c r="J12" s="164" t="s">
        <v>279</v>
      </c>
      <c r="K12" s="165" t="s">
        <v>287</v>
      </c>
      <c r="L12" s="174" t="s">
        <v>288</v>
      </c>
      <c r="M12" s="214">
        <v>0.1</v>
      </c>
      <c r="N12" s="201"/>
      <c r="O12" s="187"/>
      <c r="P12" s="171"/>
      <c r="Q12" s="172"/>
      <c r="R12" s="167"/>
      <c r="S12" s="167"/>
      <c r="T12" s="173"/>
      <c r="U12" s="167"/>
      <c r="V12" s="167"/>
      <c r="W12" s="167"/>
      <c r="X12" s="167"/>
      <c r="Y12" s="167"/>
    </row>
    <row r="13" spans="2:25" s="168" customFormat="1" ht="112.5" x14ac:dyDescent="0.2">
      <c r="B13" s="169" t="s">
        <v>263</v>
      </c>
      <c r="C13" s="162" t="s">
        <v>267</v>
      </c>
      <c r="D13" s="162">
        <v>1</v>
      </c>
      <c r="E13" s="170">
        <v>0.15</v>
      </c>
      <c r="F13" s="175">
        <v>3.7170000000000002E-2</v>
      </c>
      <c r="G13" s="162" t="s">
        <v>270</v>
      </c>
      <c r="H13" s="163" t="s">
        <v>236</v>
      </c>
      <c r="I13" s="164" t="s">
        <v>265</v>
      </c>
      <c r="J13" s="164" t="s">
        <v>291</v>
      </c>
      <c r="K13" s="165" t="s">
        <v>293</v>
      </c>
      <c r="L13" s="206" t="s">
        <v>288</v>
      </c>
      <c r="M13" s="215">
        <v>0.15</v>
      </c>
      <c r="N13" s="201"/>
      <c r="O13" s="166"/>
      <c r="P13" s="171"/>
      <c r="Q13" s="172"/>
      <c r="R13" s="167"/>
      <c r="S13" s="167"/>
      <c r="T13" s="167"/>
      <c r="U13" s="167"/>
      <c r="V13" s="167"/>
      <c r="W13" s="167"/>
      <c r="X13" s="167"/>
      <c r="Y13" s="167"/>
    </row>
    <row r="14" spans="2:25" s="168" customFormat="1" ht="146.25" customHeight="1" x14ac:dyDescent="0.2">
      <c r="B14" s="169" t="s">
        <v>266</v>
      </c>
      <c r="C14" s="162" t="s">
        <v>268</v>
      </c>
      <c r="D14" s="162">
        <v>1</v>
      </c>
      <c r="E14" s="170">
        <v>0.15</v>
      </c>
      <c r="F14" s="175">
        <v>3.7170000000000002E-2</v>
      </c>
      <c r="G14" s="162" t="s">
        <v>270</v>
      </c>
      <c r="H14" s="163" t="s">
        <v>236</v>
      </c>
      <c r="I14" s="164" t="s">
        <v>265</v>
      </c>
      <c r="J14" s="164" t="s">
        <v>291</v>
      </c>
      <c r="K14" s="165" t="s">
        <v>294</v>
      </c>
      <c r="L14" s="206" t="s">
        <v>288</v>
      </c>
      <c r="M14" s="215">
        <v>0.15</v>
      </c>
      <c r="N14" s="201"/>
      <c r="O14" s="166"/>
      <c r="P14" s="166"/>
      <c r="Q14" s="166"/>
      <c r="R14" s="167"/>
      <c r="S14" s="167"/>
      <c r="T14" s="167"/>
      <c r="U14" s="167"/>
      <c r="V14" s="167"/>
      <c r="W14" s="167"/>
      <c r="X14" s="167"/>
      <c r="Y14" s="167"/>
    </row>
    <row r="15" spans="2:25" s="168" customFormat="1" ht="113.25" customHeight="1" x14ac:dyDescent="0.2">
      <c r="B15" s="169" t="s">
        <v>264</v>
      </c>
      <c r="C15" s="162" t="s">
        <v>269</v>
      </c>
      <c r="D15" s="162">
        <v>1</v>
      </c>
      <c r="E15" s="170">
        <v>0.15</v>
      </c>
      <c r="F15" s="175">
        <v>3.7170000000000002E-2</v>
      </c>
      <c r="G15" s="162" t="s">
        <v>270</v>
      </c>
      <c r="H15" s="163" t="s">
        <v>278</v>
      </c>
      <c r="I15" s="164" t="s">
        <v>265</v>
      </c>
      <c r="J15" s="164" t="s">
        <v>291</v>
      </c>
      <c r="K15" s="165" t="s">
        <v>292</v>
      </c>
      <c r="L15" s="206" t="s">
        <v>288</v>
      </c>
      <c r="M15" s="215">
        <v>0.15</v>
      </c>
      <c r="N15" s="201"/>
      <c r="O15" s="171"/>
      <c r="P15" s="171"/>
      <c r="Q15" s="172"/>
      <c r="R15" s="188"/>
      <c r="S15" s="172"/>
      <c r="T15" s="167"/>
      <c r="U15" s="190"/>
      <c r="V15" s="167"/>
      <c r="W15" s="167"/>
      <c r="X15" s="167"/>
      <c r="Y15" s="167"/>
    </row>
    <row r="16" spans="2:25" s="159" customFormat="1" ht="66.75" customHeight="1" x14ac:dyDescent="0.2">
      <c r="B16" s="160" t="s">
        <v>239</v>
      </c>
      <c r="C16" s="155" t="s">
        <v>256</v>
      </c>
      <c r="D16" s="155">
        <v>1</v>
      </c>
      <c r="E16" s="161">
        <v>0.05</v>
      </c>
      <c r="F16" s="175">
        <v>0.1</v>
      </c>
      <c r="G16" s="155" t="s">
        <v>257</v>
      </c>
      <c r="H16" s="156" t="s">
        <v>246</v>
      </c>
      <c r="I16" s="156" t="s">
        <v>296</v>
      </c>
      <c r="J16" s="156" t="s">
        <v>279</v>
      </c>
      <c r="K16" s="186" t="s">
        <v>295</v>
      </c>
      <c r="L16" s="206" t="s">
        <v>288</v>
      </c>
      <c r="M16" s="214">
        <v>0.05</v>
      </c>
      <c r="N16" s="201"/>
      <c r="O16" s="157"/>
      <c r="P16" s="157"/>
      <c r="Q16" s="172"/>
      <c r="R16" s="158"/>
      <c r="S16" s="172"/>
      <c r="T16" s="158"/>
      <c r="U16" s="190"/>
      <c r="V16" s="158"/>
      <c r="W16" s="158"/>
      <c r="X16" s="158"/>
      <c r="Y16" s="158"/>
    </row>
    <row r="17" spans="1:25" s="159" customFormat="1" ht="66.75" customHeight="1" x14ac:dyDescent="0.2">
      <c r="A17" s="159" t="s">
        <v>284</v>
      </c>
      <c r="B17" s="160" t="s">
        <v>251</v>
      </c>
      <c r="C17" s="155" t="s">
        <v>258</v>
      </c>
      <c r="D17" s="155">
        <v>1</v>
      </c>
      <c r="E17" s="161">
        <v>0.05</v>
      </c>
      <c r="F17" s="207">
        <v>0.1128</v>
      </c>
      <c r="G17" s="155" t="s">
        <v>259</v>
      </c>
      <c r="H17" s="156" t="s">
        <v>247</v>
      </c>
      <c r="I17" s="156" t="s">
        <v>297</v>
      </c>
      <c r="J17" s="156" t="s">
        <v>298</v>
      </c>
      <c r="K17" s="186" t="s">
        <v>299</v>
      </c>
      <c r="L17" s="208" t="s">
        <v>288</v>
      </c>
      <c r="M17" s="216">
        <v>0.05</v>
      </c>
      <c r="N17" s="209"/>
      <c r="O17" s="210"/>
      <c r="P17" s="210"/>
      <c r="Q17" s="211"/>
      <c r="R17" s="212"/>
      <c r="S17" s="211"/>
      <c r="T17" s="158"/>
      <c r="U17" s="213"/>
      <c r="V17" s="158"/>
      <c r="W17" s="158"/>
      <c r="X17" s="158"/>
      <c r="Y17" s="158"/>
    </row>
    <row r="18" spans="1:25" s="159" customFormat="1" ht="66.75" customHeight="1" x14ac:dyDescent="0.2">
      <c r="A18" s="205" t="s">
        <v>283</v>
      </c>
      <c r="B18" s="160" t="s">
        <v>240</v>
      </c>
      <c r="C18" s="155" t="s">
        <v>213</v>
      </c>
      <c r="D18" s="155">
        <v>1</v>
      </c>
      <c r="E18" s="161">
        <v>0.05</v>
      </c>
      <c r="F18" s="175">
        <v>0</v>
      </c>
      <c r="G18" s="155" t="s">
        <v>259</v>
      </c>
      <c r="H18" s="156" t="s">
        <v>248</v>
      </c>
      <c r="I18" s="156" t="s">
        <v>249</v>
      </c>
      <c r="J18" s="156" t="s">
        <v>298</v>
      </c>
      <c r="K18" s="161" t="s">
        <v>300</v>
      </c>
      <c r="L18" s="208" t="s">
        <v>288</v>
      </c>
      <c r="M18" s="214">
        <v>0.05</v>
      </c>
      <c r="N18" s="201"/>
      <c r="O18" s="157"/>
      <c r="P18" s="157"/>
      <c r="Q18" s="157"/>
      <c r="R18" s="158"/>
      <c r="S18" s="158"/>
      <c r="T18" s="158"/>
      <c r="U18" s="158"/>
      <c r="V18" s="158"/>
      <c r="W18" s="158"/>
      <c r="X18" s="158"/>
      <c r="Y18" s="158"/>
    </row>
    <row r="19" spans="1:25" s="159" customFormat="1" ht="81.75" customHeight="1" x14ac:dyDescent="0.2">
      <c r="A19" s="205" t="s">
        <v>283</v>
      </c>
      <c r="B19" s="160" t="s">
        <v>241</v>
      </c>
      <c r="C19" s="155" t="s">
        <v>262</v>
      </c>
      <c r="D19" s="155">
        <v>1</v>
      </c>
      <c r="E19" s="161">
        <v>0.05</v>
      </c>
      <c r="F19" s="175">
        <v>0</v>
      </c>
      <c r="G19" s="155" t="s">
        <v>261</v>
      </c>
      <c r="H19" s="156" t="s">
        <v>260</v>
      </c>
      <c r="I19" s="156" t="s">
        <v>250</v>
      </c>
      <c r="J19" s="156" t="s">
        <v>272</v>
      </c>
      <c r="K19" s="161" t="s">
        <v>301</v>
      </c>
      <c r="L19" s="208" t="s">
        <v>288</v>
      </c>
      <c r="M19" s="214">
        <v>0.05</v>
      </c>
      <c r="N19" s="201"/>
      <c r="O19" s="157"/>
      <c r="P19" s="157"/>
      <c r="Q19" s="157"/>
      <c r="R19" s="158"/>
      <c r="S19" s="158"/>
      <c r="T19" s="158"/>
      <c r="U19" s="158"/>
      <c r="V19" s="158"/>
      <c r="W19" s="158"/>
      <c r="X19" s="158"/>
      <c r="Y19" s="158"/>
    </row>
    <row r="20" spans="1:25" s="140" customFormat="1" ht="21" customHeight="1" x14ac:dyDescent="0.2">
      <c r="B20" s="94"/>
      <c r="C20" s="95"/>
      <c r="D20" s="94"/>
      <c r="E20" s="150">
        <f>SUM(E10:E19)</f>
        <v>1.0000000000000002</v>
      </c>
      <c r="F20" s="203">
        <f>SUM(F10:F19)</f>
        <v>0.72431000000000001</v>
      </c>
      <c r="G20" s="94"/>
      <c r="H20" s="94"/>
      <c r="I20" s="94"/>
      <c r="J20" s="108"/>
      <c r="K20" s="112"/>
      <c r="L20" s="94"/>
      <c r="M20" s="204">
        <f>SUM(M10:M19)</f>
        <v>1.0000000000000002</v>
      </c>
      <c r="N20" s="176"/>
      <c r="O20" s="176" t="s">
        <v>274</v>
      </c>
      <c r="S20" s="141"/>
    </row>
    <row r="21" spans="1:25" s="140" customFormat="1" ht="21.75" customHeight="1" x14ac:dyDescent="0.2">
      <c r="B21" s="94"/>
      <c r="C21" s="95"/>
      <c r="D21" s="94"/>
      <c r="E21" s="94"/>
      <c r="F21" s="94"/>
      <c r="G21" s="94"/>
      <c r="H21" s="94"/>
      <c r="I21" s="94"/>
      <c r="J21" s="108"/>
      <c r="K21" s="112"/>
      <c r="L21" s="94"/>
      <c r="M21" s="114"/>
      <c r="N21" s="195"/>
      <c r="O21" s="142"/>
      <c r="S21" s="141"/>
    </row>
    <row r="22" spans="1:25" ht="27" customHeight="1" x14ac:dyDescent="0.2">
      <c r="M22" s="116"/>
      <c r="N22" s="196"/>
      <c r="O22" s="177" t="s">
        <v>281</v>
      </c>
      <c r="S22" s="146"/>
    </row>
    <row r="23" spans="1:25" x14ac:dyDescent="0.2">
      <c r="M23" s="202"/>
      <c r="O23" s="63" t="s">
        <v>282</v>
      </c>
    </row>
    <row r="24" spans="1:25" x14ac:dyDescent="0.2">
      <c r="M24" s="185"/>
      <c r="N24" s="197"/>
    </row>
    <row r="25" spans="1:25" x14ac:dyDescent="0.2">
      <c r="M25" s="118"/>
      <c r="N25" s="198"/>
    </row>
    <row r="26" spans="1:25" x14ac:dyDescent="0.2">
      <c r="M26" s="113"/>
      <c r="N26" s="199"/>
    </row>
    <row r="33" spans="13:15" x14ac:dyDescent="0.2">
      <c r="M33" s="117"/>
      <c r="N33" s="200"/>
    </row>
    <row r="34" spans="13:15" x14ac:dyDescent="0.2">
      <c r="O34" s="94"/>
    </row>
  </sheetData>
  <mergeCells count="10">
    <mergeCell ref="B2:B5"/>
    <mergeCell ref="C3:K3"/>
    <mergeCell ref="C4:K4"/>
    <mergeCell ref="C5:K5"/>
    <mergeCell ref="C7:M7"/>
    <mergeCell ref="L2:M2"/>
    <mergeCell ref="L3:M3"/>
    <mergeCell ref="L4:M4"/>
    <mergeCell ref="L5:M5"/>
    <mergeCell ref="C2:K2"/>
  </mergeCells>
  <dataValidations count="1">
    <dataValidation type="whole" allowBlank="1" showInputMessage="1" showErrorMessage="1" sqref="G8:L8 G20:L65382">
      <formula1>1</formula1>
      <formula2>5</formula2>
    </dataValidation>
  </dataValidations>
  <hyperlinks>
    <hyperlink ref="L13" r:id="rId1"/>
    <hyperlink ref="L14:L15" r:id="rId2" display="http://intranet/DID/GP/docs/IA-Tesaurus"/>
    <hyperlink ref="L16" r:id="rId3"/>
    <hyperlink ref="L17" r:id="rId4"/>
    <hyperlink ref="L18:L19" r:id="rId5" display="http://intranet/DID/GP/docs/IA-Tesaurus"/>
  </hyperlinks>
  <printOptions horizontalCentered="1"/>
  <pageMargins left="0.59055118110236227" right="0.59055118110236227" top="0.55118110236220474" bottom="0.55118110236220474" header="0.31496062992125984" footer="0.31496062992125984"/>
  <pageSetup paperSize="5" scale="38" fitToHeight="0" orientation="landscape" r:id="rId6"/>
  <headerFooter>
    <oddHeader>Página &amp;P de &amp;F</oddHeader>
    <oddFooter>Preparado por N.Johanna Rodríguez A &amp;D&amp;RPágina &amp;P</oddFooter>
  </headerFooter>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4"/>
  <sheetViews>
    <sheetView showGridLines="0" topLeftCell="A11" zoomScale="110" zoomScaleNormal="110" workbookViewId="0">
      <selection activeCell="F31" sqref="F31:G31"/>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359"/>
      <c r="C2" s="360"/>
      <c r="D2" s="356" t="s">
        <v>113</v>
      </c>
      <c r="E2" s="328"/>
      <c r="F2" s="328"/>
      <c r="G2" s="328"/>
      <c r="H2" s="328"/>
      <c r="I2" s="328"/>
      <c r="J2" s="328"/>
      <c r="K2" s="75"/>
      <c r="L2" s="75"/>
      <c r="M2" s="365" t="str">
        <f>Proyecto!K2</f>
        <v>Código: GC-F-015</v>
      </c>
      <c r="N2" s="322"/>
      <c r="O2" s="322"/>
      <c r="P2" s="323"/>
      <c r="R2" s="11"/>
      <c r="S2" s="11"/>
      <c r="T2" s="11" t="s">
        <v>123</v>
      </c>
      <c r="U2" s="15"/>
      <c r="AE2" s="16"/>
    </row>
    <row r="3" spans="2:31" s="12" customFormat="1" ht="23.25" customHeight="1" x14ac:dyDescent="0.2">
      <c r="B3" s="361"/>
      <c r="C3" s="362"/>
      <c r="D3" s="357" t="s">
        <v>114</v>
      </c>
      <c r="E3" s="331"/>
      <c r="F3" s="331"/>
      <c r="G3" s="331"/>
      <c r="H3" s="331"/>
      <c r="I3" s="331"/>
      <c r="J3" s="331"/>
      <c r="K3" s="74"/>
      <c r="L3" s="74"/>
      <c r="M3" s="366" t="str">
        <f>Proyecto!K3</f>
        <v>Fecha: 17 de septiembre de 2014</v>
      </c>
      <c r="N3" s="268"/>
      <c r="O3" s="268"/>
      <c r="P3" s="324"/>
      <c r="R3" s="11"/>
      <c r="S3" s="11"/>
      <c r="T3" s="11" t="s">
        <v>124</v>
      </c>
      <c r="U3" s="15"/>
      <c r="AE3" s="16"/>
    </row>
    <row r="4" spans="2:31" s="12" customFormat="1" ht="24" customHeight="1" x14ac:dyDescent="0.2">
      <c r="B4" s="361"/>
      <c r="C4" s="362"/>
      <c r="D4" s="357" t="s">
        <v>115</v>
      </c>
      <c r="E4" s="331"/>
      <c r="F4" s="331"/>
      <c r="G4" s="331"/>
      <c r="H4" s="331"/>
      <c r="I4" s="331"/>
      <c r="J4" s="331"/>
      <c r="K4" s="74"/>
      <c r="L4" s="74"/>
      <c r="M4" s="366" t="str">
        <f>Proyecto!K4</f>
        <v>Versión 001</v>
      </c>
      <c r="N4" s="268"/>
      <c r="O4" s="268"/>
      <c r="P4" s="324"/>
      <c r="R4" s="11"/>
      <c r="T4" s="11" t="s">
        <v>125</v>
      </c>
      <c r="U4" s="15"/>
      <c r="AE4" s="16"/>
    </row>
    <row r="5" spans="2:31" s="12" customFormat="1" ht="22.5" customHeight="1" thickBot="1" x14ac:dyDescent="0.25">
      <c r="B5" s="363"/>
      <c r="C5" s="364"/>
      <c r="D5" s="358" t="s">
        <v>116</v>
      </c>
      <c r="E5" s="334"/>
      <c r="F5" s="334"/>
      <c r="G5" s="334"/>
      <c r="H5" s="334"/>
      <c r="I5" s="334"/>
      <c r="J5" s="334"/>
      <c r="K5" s="76"/>
      <c r="L5" s="76"/>
      <c r="M5" s="367" t="s">
        <v>148</v>
      </c>
      <c r="N5" s="325"/>
      <c r="O5" s="325"/>
      <c r="P5" s="326"/>
      <c r="R5" s="11"/>
      <c r="T5" s="11" t="s">
        <v>126</v>
      </c>
      <c r="U5" s="11"/>
      <c r="AE5" s="16"/>
    </row>
    <row r="6" spans="2:31" ht="5.25" customHeight="1" x14ac:dyDescent="0.2">
      <c r="B6" s="5"/>
      <c r="C6" s="5"/>
      <c r="D6" s="5"/>
      <c r="E6" s="5"/>
      <c r="F6" s="5"/>
      <c r="G6" s="5"/>
      <c r="H6" s="5"/>
      <c r="I6" s="5"/>
      <c r="J6" s="5"/>
      <c r="K6" s="5"/>
      <c r="L6" s="5"/>
      <c r="M6" s="5"/>
      <c r="N6" s="5"/>
      <c r="O6" s="5"/>
      <c r="P6" s="5"/>
      <c r="T6" s="7"/>
    </row>
    <row r="7" spans="2:31" ht="29.25" customHeight="1" x14ac:dyDescent="0.2">
      <c r="B7" s="217" t="s">
        <v>0</v>
      </c>
      <c r="C7" s="217"/>
      <c r="D7" s="263" t="str">
        <f>Proyecto!$E$7</f>
        <v>Tesauros Fase II (Delegatura Procedimientos Mercantiles y Oficina jurídica)</v>
      </c>
      <c r="E7" s="263"/>
      <c r="F7" s="263"/>
      <c r="G7" s="263"/>
      <c r="H7" s="263"/>
      <c r="I7" s="263"/>
      <c r="J7" s="263"/>
      <c r="K7" s="263"/>
      <c r="L7" s="263"/>
      <c r="M7" s="263"/>
      <c r="N7" s="263"/>
      <c r="O7" s="263"/>
      <c r="P7" s="263"/>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267" t="s">
        <v>22</v>
      </c>
      <c r="C10" s="267"/>
      <c r="D10" s="267"/>
      <c r="E10" s="267"/>
      <c r="F10" s="267"/>
      <c r="G10" s="267"/>
      <c r="H10" s="267"/>
      <c r="I10" s="267"/>
      <c r="J10" s="267"/>
      <c r="K10" s="267"/>
      <c r="L10" s="267"/>
      <c r="M10" s="267"/>
      <c r="N10" s="267"/>
      <c r="O10" s="267"/>
      <c r="P10" s="267"/>
    </row>
    <row r="11" spans="2:31" ht="21.95" customHeight="1" x14ac:dyDescent="0.2">
      <c r="B11" s="264" t="s">
        <v>119</v>
      </c>
      <c r="C11" s="264"/>
      <c r="D11" s="264"/>
      <c r="E11" s="264"/>
      <c r="F11" s="81" t="s">
        <v>120</v>
      </c>
      <c r="G11" s="264" t="s">
        <v>121</v>
      </c>
      <c r="H11" s="264"/>
      <c r="I11" s="264"/>
      <c r="J11" s="264"/>
      <c r="K11" s="82"/>
      <c r="L11" s="82"/>
      <c r="M11" s="264" t="s">
        <v>122</v>
      </c>
      <c r="N11" s="264"/>
      <c r="O11" s="264"/>
      <c r="P11" s="264"/>
    </row>
    <row r="12" spans="2:31" ht="53.25" customHeight="1" x14ac:dyDescent="0.2">
      <c r="B12" s="260" t="s">
        <v>275</v>
      </c>
      <c r="C12" s="260"/>
      <c r="D12" s="260"/>
      <c r="E12" s="260"/>
      <c r="F12" s="111" t="s">
        <v>124</v>
      </c>
      <c r="G12" s="262" t="s">
        <v>276</v>
      </c>
      <c r="H12" s="368"/>
      <c r="I12" s="368"/>
      <c r="J12" s="369"/>
      <c r="K12" s="22"/>
      <c r="L12" s="22"/>
      <c r="M12" s="288" t="s">
        <v>131</v>
      </c>
      <c r="N12" s="288"/>
      <c r="O12" s="288"/>
      <c r="P12" s="288"/>
    </row>
    <row r="14" spans="2:31" ht="21.95" customHeight="1" x14ac:dyDescent="0.2">
      <c r="B14" s="267" t="s">
        <v>23</v>
      </c>
      <c r="C14" s="267"/>
      <c r="D14" s="267"/>
      <c r="E14" s="267"/>
      <c r="F14" s="267"/>
      <c r="G14" s="267"/>
      <c r="H14" s="267"/>
      <c r="I14" s="267"/>
      <c r="J14" s="267"/>
      <c r="K14" s="267"/>
      <c r="L14" s="267"/>
      <c r="M14" s="267"/>
      <c r="N14" s="267"/>
      <c r="O14" s="267"/>
      <c r="P14" s="267"/>
    </row>
  </sheetData>
  <mergeCells count="19">
    <mergeCell ref="B14:P14"/>
    <mergeCell ref="B11:E11"/>
    <mergeCell ref="G11:J11"/>
    <mergeCell ref="M11:P11"/>
    <mergeCell ref="B12:E12"/>
    <mergeCell ref="G12:J12"/>
    <mergeCell ref="M12:P12"/>
    <mergeCell ref="D2:J2"/>
    <mergeCell ref="D3:J3"/>
    <mergeCell ref="D4:J4"/>
    <mergeCell ref="D5:J5"/>
    <mergeCell ref="B10:P10"/>
    <mergeCell ref="B2:C5"/>
    <mergeCell ref="M2:P2"/>
    <mergeCell ref="M3:P3"/>
    <mergeCell ref="M4:P4"/>
    <mergeCell ref="M5:P5"/>
    <mergeCell ref="B7:C7"/>
    <mergeCell ref="D7:P7"/>
  </mergeCells>
  <conditionalFormatting sqref="F12">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5:P65501 O9:P9 O13:P13 G13:M13 G15:M65501 G9:M9 Q9:U65501 W9:AC65501">
      <formula1>1</formula1>
      <formula2>5</formula2>
    </dataValidation>
    <dataValidation type="list" allowBlank="1" showInputMessage="1" showErrorMessage="1" sqref="F12">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8" t="s">
        <v>96</v>
      </c>
      <c r="C4" s="28" t="s">
        <v>56</v>
      </c>
      <c r="E4" s="28" t="s">
        <v>57</v>
      </c>
      <c r="G4" s="28" t="s">
        <v>58</v>
      </c>
      <c r="I4" s="28" t="s">
        <v>62</v>
      </c>
      <c r="K4" s="28" t="s">
        <v>63</v>
      </c>
      <c r="M4" s="28"/>
      <c r="O4" s="28" t="s">
        <v>89</v>
      </c>
      <c r="Q4" s="28" t="s">
        <v>99</v>
      </c>
    </row>
    <row r="5" spans="1:17" x14ac:dyDescent="0.2">
      <c r="A5" t="s">
        <v>97</v>
      </c>
      <c r="C5" s="27" t="s">
        <v>51</v>
      </c>
      <c r="E5" s="27" t="s">
        <v>52</v>
      </c>
      <c r="G5" s="27" t="s">
        <v>59</v>
      </c>
      <c r="I5" s="27" t="s">
        <v>86</v>
      </c>
      <c r="K5" s="27" t="s">
        <v>64</v>
      </c>
      <c r="M5" t="s">
        <v>80</v>
      </c>
      <c r="O5" s="27" t="s">
        <v>90</v>
      </c>
      <c r="Q5" t="s">
        <v>102</v>
      </c>
    </row>
    <row r="6" spans="1:17" x14ac:dyDescent="0.2">
      <c r="A6" t="s">
        <v>98</v>
      </c>
      <c r="C6" s="27" t="s">
        <v>54</v>
      </c>
      <c r="E6" s="27" t="s">
        <v>55</v>
      </c>
      <c r="G6" s="27" t="s">
        <v>60</v>
      </c>
      <c r="I6" s="27" t="s">
        <v>87</v>
      </c>
      <c r="K6" s="27" t="s">
        <v>65</v>
      </c>
      <c r="M6" t="s">
        <v>85</v>
      </c>
      <c r="O6" s="27" t="s">
        <v>91</v>
      </c>
      <c r="Q6" t="s">
        <v>103</v>
      </c>
    </row>
    <row r="7" spans="1:17" x14ac:dyDescent="0.2">
      <c r="C7" s="27" t="s">
        <v>53</v>
      </c>
      <c r="G7" s="27" t="s">
        <v>61</v>
      </c>
      <c r="K7" s="30" t="s">
        <v>66</v>
      </c>
      <c r="O7" s="30" t="s">
        <v>92</v>
      </c>
      <c r="Q7" t="s">
        <v>104</v>
      </c>
    </row>
    <row r="8" spans="1:17" x14ac:dyDescent="0.2">
      <c r="O8" s="30" t="s">
        <v>93</v>
      </c>
      <c r="Q8" t="s">
        <v>105</v>
      </c>
    </row>
    <row r="9" spans="1:17" x14ac:dyDescent="0.2">
      <c r="O9" s="30" t="s">
        <v>94</v>
      </c>
      <c r="Q9" t="s">
        <v>106</v>
      </c>
    </row>
    <row r="10" spans="1:17" x14ac:dyDescent="0.2">
      <c r="O10" s="30" t="s">
        <v>95</v>
      </c>
      <c r="Q10" t="s">
        <v>107</v>
      </c>
    </row>
    <row r="11" spans="1:17" x14ac:dyDescent="0.2">
      <c r="O11" s="30" t="s">
        <v>74</v>
      </c>
      <c r="Q11" t="s">
        <v>108</v>
      </c>
    </row>
    <row r="12" spans="1:17" x14ac:dyDescent="0.2">
      <c r="Q12" t="s">
        <v>109</v>
      </c>
    </row>
    <row r="14" spans="1:17" x14ac:dyDescent="0.2">
      <c r="Q14" s="28" t="s">
        <v>110</v>
      </c>
    </row>
    <row r="15" spans="1:17" x14ac:dyDescent="0.2">
      <c r="Q15" t="s">
        <v>102</v>
      </c>
    </row>
    <row r="16" spans="1:17" x14ac:dyDescent="0.2">
      <c r="Q16" t="s">
        <v>103</v>
      </c>
    </row>
    <row r="17" spans="17:17" x14ac:dyDescent="0.2">
      <c r="Q17" t="s">
        <v>104</v>
      </c>
    </row>
    <row r="18" spans="17:17" x14ac:dyDescent="0.2">
      <c r="Q18" t="s">
        <v>105</v>
      </c>
    </row>
    <row r="19" spans="17:17" x14ac:dyDescent="0.2">
      <c r="Q19" t="s">
        <v>106</v>
      </c>
    </row>
    <row r="20" spans="17:17" x14ac:dyDescent="0.2">
      <c r="Q20" t="s">
        <v>107</v>
      </c>
    </row>
    <row r="21" spans="17:17" x14ac:dyDescent="0.2">
      <c r="Q21" t="s">
        <v>108</v>
      </c>
    </row>
    <row r="22" spans="17:17" x14ac:dyDescent="0.2">
      <c r="Q22" t="s">
        <v>109</v>
      </c>
    </row>
    <row r="23" spans="17:17" x14ac:dyDescent="0.2">
      <c r="Q23" s="27" t="s">
        <v>111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17"/>
  <sheetViews>
    <sheetView showGridLines="0" topLeftCell="A8" zoomScaleNormal="100" workbookViewId="0">
      <selection activeCell="D9" sqref="D9:P9"/>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229"/>
      <c r="C2" s="230"/>
      <c r="D2" s="231" t="s">
        <v>113</v>
      </c>
      <c r="E2" s="232"/>
      <c r="F2" s="232"/>
      <c r="G2" s="232"/>
      <c r="H2" s="232"/>
      <c r="I2" s="232"/>
      <c r="J2" s="233"/>
      <c r="K2" s="219" t="s">
        <v>135</v>
      </c>
      <c r="L2" s="261"/>
      <c r="M2" s="219" t="str">
        <f>Proyecto!K2</f>
        <v>Código: GC-F-015</v>
      </c>
      <c r="N2" s="256"/>
      <c r="O2" s="256"/>
      <c r="P2" s="220"/>
      <c r="R2" s="11"/>
      <c r="S2" s="11"/>
      <c r="T2" s="11"/>
      <c r="U2" s="15"/>
      <c r="AE2" s="16"/>
    </row>
    <row r="3" spans="2:31" s="12" customFormat="1" ht="23.25" customHeight="1" x14ac:dyDescent="0.2">
      <c r="B3" s="225"/>
      <c r="C3" s="226"/>
      <c r="D3" s="234" t="s">
        <v>114</v>
      </c>
      <c r="E3" s="235"/>
      <c r="F3" s="235"/>
      <c r="G3" s="235"/>
      <c r="H3" s="235"/>
      <c r="I3" s="235"/>
      <c r="J3" s="236"/>
      <c r="K3" s="221" t="s">
        <v>118</v>
      </c>
      <c r="L3" s="262"/>
      <c r="M3" s="257" t="str">
        <f>Proyecto!K3</f>
        <v>Fecha: 17 de septiembre de 2014</v>
      </c>
      <c r="N3" s="258"/>
      <c r="O3" s="258"/>
      <c r="P3" s="259"/>
      <c r="R3" s="11"/>
      <c r="S3" s="11"/>
      <c r="T3" s="11"/>
      <c r="U3" s="15"/>
      <c r="AE3" s="16"/>
    </row>
    <row r="4" spans="2:31" s="12" customFormat="1" ht="24" customHeight="1" x14ac:dyDescent="0.2">
      <c r="B4" s="225"/>
      <c r="C4" s="226"/>
      <c r="D4" s="234" t="s">
        <v>115</v>
      </c>
      <c r="E4" s="235"/>
      <c r="F4" s="235"/>
      <c r="G4" s="235"/>
      <c r="H4" s="235"/>
      <c r="I4" s="235"/>
      <c r="J4" s="236"/>
      <c r="K4" s="221" t="s">
        <v>136</v>
      </c>
      <c r="L4" s="262"/>
      <c r="M4" s="221" t="str">
        <f>Proyecto!K4</f>
        <v>Versión 001</v>
      </c>
      <c r="N4" s="260"/>
      <c r="O4" s="260"/>
      <c r="P4" s="222"/>
      <c r="R4" s="11"/>
      <c r="U4" s="15"/>
      <c r="AE4" s="16"/>
    </row>
    <row r="5" spans="2:31" s="12" customFormat="1" ht="22.5" customHeight="1" thickBot="1" x14ac:dyDescent="0.25">
      <c r="B5" s="227"/>
      <c r="C5" s="228"/>
      <c r="D5" s="237" t="s">
        <v>116</v>
      </c>
      <c r="E5" s="238"/>
      <c r="F5" s="238"/>
      <c r="G5" s="238"/>
      <c r="H5" s="238"/>
      <c r="I5" s="238"/>
      <c r="J5" s="239"/>
      <c r="K5" s="223" t="s">
        <v>117</v>
      </c>
      <c r="L5" s="255"/>
      <c r="M5" s="244" t="s">
        <v>138</v>
      </c>
      <c r="N5" s="245"/>
      <c r="O5" s="245"/>
      <c r="P5" s="246"/>
      <c r="R5" s="11"/>
      <c r="U5" s="11"/>
      <c r="AE5" s="16"/>
    </row>
    <row r="6" spans="2:31" ht="5.25" customHeight="1" x14ac:dyDescent="0.2">
      <c r="B6" s="5"/>
      <c r="C6" s="5"/>
      <c r="D6" s="5"/>
      <c r="E6" s="5"/>
      <c r="F6" s="5"/>
      <c r="G6" s="5"/>
      <c r="H6" s="5"/>
      <c r="I6" s="5"/>
      <c r="J6" s="5"/>
      <c r="K6" s="5"/>
      <c r="L6" s="5"/>
      <c r="M6" s="5"/>
      <c r="N6" s="5"/>
      <c r="O6" s="5"/>
      <c r="P6" s="5"/>
    </row>
    <row r="7" spans="2:31" ht="30" customHeight="1" x14ac:dyDescent="0.2">
      <c r="B7" s="217" t="s">
        <v>0</v>
      </c>
      <c r="C7" s="217"/>
      <c r="D7" s="247" t="str">
        <f>+Proyecto!E7</f>
        <v>Tesauros Fase II (Delegatura Procedimientos Mercantiles y Oficina jurídica)</v>
      </c>
      <c r="E7" s="247"/>
      <c r="F7" s="247"/>
      <c r="G7" s="247"/>
      <c r="H7" s="247"/>
      <c r="I7" s="247"/>
      <c r="J7" s="247"/>
      <c r="K7" s="247"/>
      <c r="L7" s="247"/>
      <c r="M7" s="247"/>
      <c r="N7" s="247"/>
      <c r="O7" s="247"/>
      <c r="P7" s="247"/>
      <c r="AE7" s="1"/>
    </row>
    <row r="8" spans="2:31" ht="6.75" customHeight="1" x14ac:dyDescent="0.2">
      <c r="B8" s="8"/>
      <c r="C8" s="8"/>
      <c r="D8" s="105"/>
      <c r="E8" s="105"/>
      <c r="F8" s="105"/>
      <c r="G8" s="105"/>
      <c r="H8" s="105"/>
      <c r="I8" s="105"/>
      <c r="J8" s="105"/>
      <c r="K8" s="105"/>
      <c r="L8" s="105"/>
      <c r="M8" s="105"/>
      <c r="N8" s="105"/>
      <c r="O8" s="105"/>
      <c r="P8" s="105"/>
      <c r="AE8" s="1"/>
    </row>
    <row r="9" spans="2:31" ht="27.75" customHeight="1" x14ac:dyDescent="0.2">
      <c r="B9" s="252" t="s">
        <v>24</v>
      </c>
      <c r="C9" s="253"/>
      <c r="D9" s="249" t="s">
        <v>158</v>
      </c>
      <c r="E9" s="250"/>
      <c r="F9" s="250"/>
      <c r="G9" s="250"/>
      <c r="H9" s="250"/>
      <c r="I9" s="250"/>
      <c r="J9" s="250"/>
      <c r="K9" s="250"/>
      <c r="L9" s="250"/>
      <c r="M9" s="250"/>
      <c r="N9" s="250"/>
      <c r="O9" s="250"/>
      <c r="P9" s="251"/>
      <c r="AE9" s="1"/>
    </row>
    <row r="10" spans="2:31" customFormat="1" ht="7.5" customHeight="1" x14ac:dyDescent="0.2">
      <c r="D10" s="27"/>
      <c r="E10" s="27"/>
      <c r="F10" s="27"/>
      <c r="G10" s="27"/>
      <c r="H10" s="27"/>
      <c r="I10" s="27"/>
      <c r="J10" s="27"/>
      <c r="K10" s="27"/>
      <c r="L10" s="27"/>
      <c r="M10" s="27"/>
      <c r="N10" s="27"/>
      <c r="O10" s="27"/>
      <c r="P10" s="27"/>
    </row>
    <row r="11" spans="2:31" ht="45.75" customHeight="1" x14ac:dyDescent="0.2">
      <c r="B11" s="252" t="s">
        <v>25</v>
      </c>
      <c r="C11" s="253"/>
      <c r="D11" s="248" t="s">
        <v>159</v>
      </c>
      <c r="E11" s="248"/>
      <c r="F11" s="248"/>
      <c r="G11" s="248"/>
      <c r="H11" s="248"/>
      <c r="I11" s="248"/>
      <c r="J11" s="248"/>
      <c r="K11" s="248"/>
      <c r="L11" s="248"/>
      <c r="M11" s="248"/>
      <c r="N11" s="248"/>
      <c r="O11" s="248"/>
      <c r="P11" s="248"/>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242" t="s">
        <v>129</v>
      </c>
      <c r="C13" s="242"/>
      <c r="D13" s="41" t="s">
        <v>1</v>
      </c>
      <c r="AE13" s="1"/>
    </row>
    <row r="14" spans="2:31" s="43" customFormat="1" ht="82.5" customHeight="1" x14ac:dyDescent="0.2">
      <c r="B14" s="243"/>
      <c r="C14" s="243"/>
      <c r="D14" s="42" t="s">
        <v>97</v>
      </c>
      <c r="E14" s="254" t="s">
        <v>167</v>
      </c>
      <c r="F14" s="254"/>
      <c r="G14" s="254"/>
      <c r="H14" s="254"/>
      <c r="I14" s="254"/>
      <c r="J14" s="254"/>
      <c r="K14" s="254"/>
      <c r="L14" s="254"/>
      <c r="M14" s="254"/>
      <c r="N14" s="254"/>
      <c r="O14" s="254"/>
      <c r="P14" s="254"/>
      <c r="R14" s="11"/>
      <c r="U14" s="11"/>
    </row>
    <row r="16" spans="2:31" ht="22.5" customHeight="1" x14ac:dyDescent="0.2">
      <c r="B16" s="242" t="s">
        <v>129</v>
      </c>
      <c r="C16" s="242"/>
      <c r="D16" s="101" t="s">
        <v>1</v>
      </c>
      <c r="E16" s="254" t="s">
        <v>166</v>
      </c>
      <c r="F16" s="254"/>
      <c r="G16" s="254"/>
      <c r="H16" s="254"/>
      <c r="I16" s="254"/>
      <c r="J16" s="254"/>
      <c r="K16" s="254"/>
      <c r="L16" s="254"/>
      <c r="M16" s="254"/>
      <c r="N16" s="254"/>
      <c r="O16" s="254"/>
      <c r="P16" s="254"/>
      <c r="AE16" s="1"/>
    </row>
    <row r="17" spans="2:21" s="99" customFormat="1" ht="92.25" customHeight="1" x14ac:dyDescent="0.2">
      <c r="B17" s="243"/>
      <c r="C17" s="243"/>
      <c r="D17" s="102" t="s">
        <v>98</v>
      </c>
      <c r="E17" s="254"/>
      <c r="F17" s="254"/>
      <c r="G17" s="254"/>
      <c r="H17" s="254"/>
      <c r="I17" s="254"/>
      <c r="J17" s="254"/>
      <c r="K17" s="254"/>
      <c r="L17" s="254"/>
      <c r="M17" s="254"/>
      <c r="N17" s="254"/>
      <c r="O17" s="254"/>
      <c r="P17" s="254"/>
      <c r="R17" s="11"/>
      <c r="U17" s="11"/>
    </row>
  </sheetData>
  <mergeCells count="26">
    <mergeCell ref="B2:C2"/>
    <mergeCell ref="B3:C3"/>
    <mergeCell ref="B4:C4"/>
    <mergeCell ref="M2:P2"/>
    <mergeCell ref="M3:P3"/>
    <mergeCell ref="M4:P4"/>
    <mergeCell ref="D2:J2"/>
    <mergeCell ref="K2:L2"/>
    <mergeCell ref="D3:J3"/>
    <mergeCell ref="K3:L3"/>
    <mergeCell ref="D4:J4"/>
    <mergeCell ref="K4:L4"/>
    <mergeCell ref="B16:C17"/>
    <mergeCell ref="M5:P5"/>
    <mergeCell ref="D7:P7"/>
    <mergeCell ref="B5:C5"/>
    <mergeCell ref="D11:P11"/>
    <mergeCell ref="D9:P9"/>
    <mergeCell ref="B7:C7"/>
    <mergeCell ref="B11:C11"/>
    <mergeCell ref="B9:C9"/>
    <mergeCell ref="E16:P17"/>
    <mergeCell ref="B13:C14"/>
    <mergeCell ref="D5:J5"/>
    <mergeCell ref="K5:L5"/>
    <mergeCell ref="E14:P14"/>
  </mergeCells>
  <dataValidations count="1">
    <dataValidation type="whole" allowBlank="1" showInputMessage="1" showErrorMessage="1" sqref="G18:M65469 W18:AC65469 W15:AC15 G15:M15 O15:U15 O18:U65469">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A4" zoomScale="90" zoomScaleNormal="90" workbookViewId="0">
      <selection activeCell="F25" sqref="F25"/>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26"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21" customFormat="1" ht="26.25" customHeight="1" thickBot="1" x14ac:dyDescent="0.25">
      <c r="B2" s="229"/>
      <c r="C2" s="230"/>
      <c r="D2" s="269" t="s">
        <v>113</v>
      </c>
      <c r="E2" s="270"/>
      <c r="F2" s="270"/>
      <c r="G2" s="270"/>
      <c r="H2" s="271"/>
      <c r="I2" s="56" t="str">
        <f>Proyecto!K2</f>
        <v>Código: GC-F-015</v>
      </c>
      <c r="J2" s="25"/>
      <c r="K2" s="25"/>
      <c r="L2" s="25"/>
      <c r="M2" s="55"/>
      <c r="N2" s="55"/>
      <c r="T2" s="16"/>
    </row>
    <row r="3" spans="2:24" s="21" customFormat="1" ht="23.25" customHeight="1" thickBot="1" x14ac:dyDescent="0.25">
      <c r="B3" s="225"/>
      <c r="C3" s="226"/>
      <c r="D3" s="269" t="s">
        <v>114</v>
      </c>
      <c r="E3" s="270"/>
      <c r="F3" s="270"/>
      <c r="G3" s="270"/>
      <c r="H3" s="271"/>
      <c r="I3" s="57" t="str">
        <f>Proyecto!K3</f>
        <v>Fecha: 17 de septiembre de 2014</v>
      </c>
      <c r="J3" s="25"/>
      <c r="K3" s="25"/>
      <c r="L3" s="25"/>
      <c r="M3" s="55"/>
      <c r="N3" s="55"/>
      <c r="T3" s="16"/>
    </row>
    <row r="4" spans="2:24" s="21" customFormat="1" ht="24" customHeight="1" thickBot="1" x14ac:dyDescent="0.25">
      <c r="B4" s="225"/>
      <c r="C4" s="226"/>
      <c r="D4" s="269" t="s">
        <v>115</v>
      </c>
      <c r="E4" s="270"/>
      <c r="F4" s="270"/>
      <c r="G4" s="270"/>
      <c r="H4" s="271"/>
      <c r="I4" s="57" t="str">
        <f>Proyecto!K4</f>
        <v>Versión 001</v>
      </c>
      <c r="J4" s="25"/>
      <c r="K4" s="25"/>
      <c r="L4" s="25"/>
      <c r="M4" s="55"/>
      <c r="N4" s="55"/>
      <c r="T4" s="16"/>
    </row>
    <row r="5" spans="2:24" s="21" customFormat="1" ht="22.5" customHeight="1" thickBot="1" x14ac:dyDescent="0.25">
      <c r="B5" s="227"/>
      <c r="C5" s="228"/>
      <c r="D5" s="272" t="s">
        <v>116</v>
      </c>
      <c r="E5" s="273"/>
      <c r="F5" s="273"/>
      <c r="G5" s="273"/>
      <c r="H5" s="274"/>
      <c r="I5" s="58" t="s">
        <v>139</v>
      </c>
      <c r="J5" s="25"/>
      <c r="K5" s="25"/>
      <c r="L5" s="25"/>
      <c r="M5" s="55"/>
      <c r="N5" s="55"/>
      <c r="T5" s="16"/>
    </row>
    <row r="6" spans="2:24" ht="5.25" customHeight="1" x14ac:dyDescent="0.2">
      <c r="B6" s="20"/>
      <c r="C6" s="20"/>
      <c r="D6" s="20"/>
      <c r="E6" s="20"/>
      <c r="F6" s="20"/>
      <c r="G6" s="40"/>
      <c r="H6" s="20"/>
      <c r="I6" s="20"/>
    </row>
    <row r="7" spans="2:24" x14ac:dyDescent="0.2">
      <c r="B7" s="217" t="s">
        <v>0</v>
      </c>
      <c r="C7" s="217"/>
      <c r="D7" s="263" t="str">
        <f>Proyecto!$E$7</f>
        <v>Tesauros Fase II (Delegatura Procedimientos Mercantiles y Oficina jurídica)</v>
      </c>
      <c r="E7" s="263"/>
      <c r="F7" s="263"/>
      <c r="G7" s="263"/>
      <c r="H7" s="263"/>
      <c r="I7" s="263"/>
      <c r="X7" s="1"/>
    </row>
    <row r="8" spans="2:24" s="21" customFormat="1" ht="10.5" customHeight="1" x14ac:dyDescent="0.2">
      <c r="B8" s="10"/>
      <c r="C8" s="10"/>
      <c r="D8" s="6"/>
      <c r="E8" s="6"/>
      <c r="F8" s="6"/>
      <c r="G8" s="6"/>
      <c r="H8" s="6"/>
      <c r="I8" s="6"/>
      <c r="N8" s="25"/>
    </row>
    <row r="9" spans="2:24" ht="18.75" customHeight="1" x14ac:dyDescent="0.2">
      <c r="B9" s="267" t="s">
        <v>101</v>
      </c>
      <c r="C9" s="267"/>
      <c r="D9" s="267"/>
      <c r="E9" s="267"/>
      <c r="F9" s="267"/>
      <c r="G9" s="267"/>
      <c r="H9" s="267"/>
      <c r="I9" s="267"/>
      <c r="X9" s="1"/>
    </row>
    <row r="10" spans="2:24" ht="40.5" customHeight="1" x14ac:dyDescent="0.2">
      <c r="B10" s="264" t="s">
        <v>26</v>
      </c>
      <c r="C10" s="264"/>
      <c r="D10" s="268" t="s">
        <v>160</v>
      </c>
      <c r="E10" s="268"/>
      <c r="F10" s="268"/>
      <c r="G10" s="268"/>
      <c r="H10" s="268"/>
      <c r="I10" s="268"/>
      <c r="X10" s="1"/>
    </row>
    <row r="11" spans="2:24" ht="22.5" customHeight="1" x14ac:dyDescent="0.2">
      <c r="B11" s="264" t="s">
        <v>1</v>
      </c>
      <c r="C11" s="264"/>
      <c r="D11" s="264" t="s">
        <v>2</v>
      </c>
      <c r="E11" s="264"/>
      <c r="F11" s="31" t="s">
        <v>3</v>
      </c>
      <c r="G11" s="41" t="s">
        <v>99</v>
      </c>
      <c r="H11" s="41" t="s">
        <v>4</v>
      </c>
      <c r="I11" s="41" t="s">
        <v>100</v>
      </c>
      <c r="X11" s="1"/>
    </row>
    <row r="12" spans="2:24" ht="91.5" customHeight="1" x14ac:dyDescent="0.2">
      <c r="B12" s="266" t="s">
        <v>51</v>
      </c>
      <c r="C12" s="266"/>
      <c r="D12" s="266" t="s">
        <v>130</v>
      </c>
      <c r="E12" s="266"/>
      <c r="F12" s="106">
        <v>1</v>
      </c>
      <c r="G12" s="86" t="s">
        <v>105</v>
      </c>
      <c r="H12" s="86" t="s">
        <v>52</v>
      </c>
      <c r="I12" s="86" t="s">
        <v>152</v>
      </c>
      <c r="X12" s="1"/>
    </row>
    <row r="13" spans="2:24" ht="22.5" customHeight="1" x14ac:dyDescent="0.2">
      <c r="B13" s="264" t="s">
        <v>5</v>
      </c>
      <c r="C13" s="264"/>
      <c r="D13" s="265" t="s">
        <v>131</v>
      </c>
      <c r="E13" s="265"/>
      <c r="F13" s="265"/>
      <c r="G13" s="265"/>
      <c r="H13" s="265"/>
      <c r="I13" s="265"/>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5"/>
  <sheetViews>
    <sheetView showGridLines="0" topLeftCell="A4" zoomScale="90" zoomScaleNormal="90" workbookViewId="0">
      <selection activeCell="C27" sqref="C27"/>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8" customFormat="1" ht="26.25" customHeight="1" thickBot="1" x14ac:dyDescent="0.25">
      <c r="B2" s="65"/>
      <c r="C2" s="284" t="s">
        <v>113</v>
      </c>
      <c r="D2" s="285"/>
      <c r="E2" s="285"/>
      <c r="F2" s="285"/>
      <c r="G2" s="275" t="str">
        <f>Proyecto!K2</f>
        <v>Código: GC-F-015</v>
      </c>
      <c r="H2" s="276"/>
      <c r="I2" s="276"/>
      <c r="J2" s="276"/>
      <c r="K2" s="276"/>
      <c r="L2" s="277"/>
      <c r="U2" s="16"/>
    </row>
    <row r="3" spans="1:21" s="18" customFormat="1" ht="23.25" customHeight="1" thickBot="1" x14ac:dyDescent="0.25">
      <c r="B3" s="67"/>
      <c r="C3" s="284" t="s">
        <v>114</v>
      </c>
      <c r="D3" s="285"/>
      <c r="E3" s="285"/>
      <c r="F3" s="285"/>
      <c r="G3" s="278" t="str">
        <f>Proyecto!K3</f>
        <v>Fecha: 17 de septiembre de 2014</v>
      </c>
      <c r="H3" s="279"/>
      <c r="I3" s="279"/>
      <c r="J3" s="279"/>
      <c r="K3" s="279"/>
      <c r="L3" s="280"/>
      <c r="U3" s="16"/>
    </row>
    <row r="4" spans="1:21" s="18" customFormat="1" ht="24" customHeight="1" thickBot="1" x14ac:dyDescent="0.25">
      <c r="B4" s="67"/>
      <c r="C4" s="284" t="s">
        <v>115</v>
      </c>
      <c r="D4" s="285"/>
      <c r="E4" s="285"/>
      <c r="F4" s="285"/>
      <c r="G4" s="281" t="str">
        <f>Proyecto!K4</f>
        <v>Versión 001</v>
      </c>
      <c r="H4" s="282"/>
      <c r="I4" s="282"/>
      <c r="J4" s="282"/>
      <c r="K4" s="282"/>
      <c r="L4" s="283"/>
      <c r="U4" s="16"/>
    </row>
    <row r="5" spans="1:21" s="18" customFormat="1" ht="22.5" customHeight="1" thickBot="1" x14ac:dyDescent="0.25">
      <c r="B5" s="69"/>
      <c r="C5" s="284" t="s">
        <v>116</v>
      </c>
      <c r="D5" s="285"/>
      <c r="E5" s="285"/>
      <c r="F5" s="285"/>
      <c r="G5" s="278" t="s">
        <v>140</v>
      </c>
      <c r="H5" s="279"/>
      <c r="I5" s="279"/>
      <c r="J5" s="279"/>
      <c r="K5" s="279"/>
      <c r="L5" s="280"/>
      <c r="U5" s="16"/>
    </row>
    <row r="6" spans="1:21" ht="5.25" customHeight="1" x14ac:dyDescent="0.2">
      <c r="A6" s="7" t="str">
        <f>Proyecto!$E$7</f>
        <v>Tesauros Fase II (Delegatura Procedimientos Mercantiles y Oficina jurídica)</v>
      </c>
      <c r="B6" s="17"/>
      <c r="C6" s="17"/>
      <c r="D6" s="17"/>
      <c r="E6" s="17"/>
      <c r="F6" s="17"/>
    </row>
    <row r="7" spans="1:21" ht="29.25" customHeight="1" x14ac:dyDescent="0.2">
      <c r="B7" s="35" t="s">
        <v>0</v>
      </c>
      <c r="C7" s="263" t="str">
        <f>Proyecto!$E$7</f>
        <v>Tesauros Fase II (Delegatura Procedimientos Mercantiles y Oficina jurídica)</v>
      </c>
      <c r="D7" s="263"/>
      <c r="E7" s="263"/>
      <c r="F7" s="263"/>
      <c r="U7" s="1"/>
    </row>
    <row r="8" spans="1:21" x14ac:dyDescent="0.2">
      <c r="B8" s="18"/>
    </row>
    <row r="10" spans="1:21" ht="18" customHeight="1" x14ac:dyDescent="0.2">
      <c r="B10" s="35" t="s">
        <v>81</v>
      </c>
      <c r="C10" s="24" t="s">
        <v>85</v>
      </c>
    </row>
    <row r="11" spans="1:21" ht="6" customHeight="1" x14ac:dyDescent="0.2"/>
    <row r="12" spans="1:21" ht="18" customHeight="1" x14ac:dyDescent="0.2">
      <c r="B12" s="35" t="s">
        <v>46</v>
      </c>
      <c r="C12" s="93" t="s">
        <v>165</v>
      </c>
    </row>
    <row r="13" spans="1:21" ht="6" customHeight="1" x14ac:dyDescent="0.2"/>
    <row r="14" spans="1:21" ht="18" customHeight="1" x14ac:dyDescent="0.2">
      <c r="B14" s="35" t="s">
        <v>47</v>
      </c>
      <c r="C14" s="24" t="s">
        <v>163</v>
      </c>
    </row>
    <row r="15" spans="1:21" ht="6" customHeight="1" x14ac:dyDescent="0.2"/>
    <row r="16" spans="1:21" ht="18" customHeight="1" x14ac:dyDescent="0.2">
      <c r="B16" s="35" t="s">
        <v>43</v>
      </c>
      <c r="C16" s="134">
        <v>475527495</v>
      </c>
    </row>
    <row r="17" spans="2:3" ht="6" customHeight="1" x14ac:dyDescent="0.2"/>
    <row r="18" spans="2:3" ht="18" customHeight="1" x14ac:dyDescent="0.2">
      <c r="B18" s="35" t="s">
        <v>44</v>
      </c>
      <c r="C18" s="23">
        <f>+C16+C25</f>
        <v>623527495</v>
      </c>
    </row>
    <row r="19" spans="2:3" ht="6" customHeight="1" x14ac:dyDescent="0.2"/>
    <row r="20" spans="2:3" ht="18" customHeight="1" x14ac:dyDescent="0.2">
      <c r="B20" s="35" t="s">
        <v>45</v>
      </c>
      <c r="C20" s="23"/>
    </row>
    <row r="24" spans="2:3" x14ac:dyDescent="0.2">
      <c r="B24" s="134">
        <v>475527495</v>
      </c>
    </row>
    <row r="25" spans="2:3" x14ac:dyDescent="0.2">
      <c r="B25" s="129" t="s">
        <v>214</v>
      </c>
      <c r="C25" s="135">
        <v>148000000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7"/>
  <sheetViews>
    <sheetView showGridLines="0" topLeftCell="A16" zoomScaleNormal="100" workbookViewId="0">
      <selection activeCell="D17" sqref="D17"/>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2" customFormat="1" ht="26.25" customHeight="1" thickBot="1" x14ac:dyDescent="0.25">
      <c r="B2" s="59"/>
      <c r="C2" s="272" t="s">
        <v>113</v>
      </c>
      <c r="D2" s="273"/>
      <c r="E2" s="273"/>
      <c r="F2" s="274"/>
      <c r="G2" s="56" t="str">
        <f>Proyecto!K2</f>
        <v>Código: GC-F-015</v>
      </c>
      <c r="H2" s="11"/>
      <c r="I2" s="11"/>
      <c r="J2" s="15"/>
      <c r="T2" s="16"/>
    </row>
    <row r="3" spans="2:22" s="12" customFormat="1" ht="23.25" customHeight="1" thickBot="1" x14ac:dyDescent="0.25">
      <c r="B3" s="60"/>
      <c r="C3" s="272" t="s">
        <v>114</v>
      </c>
      <c r="D3" s="273"/>
      <c r="E3" s="273"/>
      <c r="F3" s="274"/>
      <c r="G3" s="57" t="str">
        <f>Proyecto!K3</f>
        <v>Fecha: 17 de septiembre de 2014</v>
      </c>
      <c r="H3" s="11"/>
      <c r="I3" s="11"/>
      <c r="J3" s="15"/>
      <c r="T3" s="16"/>
    </row>
    <row r="4" spans="2:22" s="12" customFormat="1" ht="24" customHeight="1" thickBot="1" x14ac:dyDescent="0.25">
      <c r="B4" s="60"/>
      <c r="C4" s="272" t="s">
        <v>115</v>
      </c>
      <c r="D4" s="273"/>
      <c r="E4" s="273"/>
      <c r="F4" s="274"/>
      <c r="G4" s="57" t="str">
        <f>Proyecto!K4</f>
        <v>Versión 001</v>
      </c>
      <c r="J4" s="15"/>
      <c r="T4" s="16"/>
    </row>
    <row r="5" spans="2:22" s="12" customFormat="1" ht="22.5" customHeight="1" thickBot="1" x14ac:dyDescent="0.25">
      <c r="B5" s="61"/>
      <c r="C5" s="272" t="s">
        <v>116</v>
      </c>
      <c r="D5" s="273"/>
      <c r="E5" s="273"/>
      <c r="F5" s="274"/>
      <c r="G5" s="58" t="s">
        <v>141</v>
      </c>
      <c r="J5" s="11"/>
      <c r="T5" s="16"/>
    </row>
    <row r="6" spans="2:22" ht="5.25" customHeight="1" x14ac:dyDescent="0.2">
      <c r="B6" s="5"/>
      <c r="C6" s="20"/>
      <c r="D6" s="5"/>
      <c r="E6" s="5"/>
      <c r="F6" s="5"/>
      <c r="G6" s="5"/>
    </row>
    <row r="7" spans="2:22" ht="29.25" customHeight="1" x14ac:dyDescent="0.2">
      <c r="B7" s="35" t="s">
        <v>0</v>
      </c>
      <c r="C7" s="286" t="str">
        <f>Proyecto!$E$7</f>
        <v>Tesauros Fase II (Delegatura Procedimientos Mercantiles y Oficina jurídica)</v>
      </c>
      <c r="D7" s="286"/>
      <c r="E7" s="286"/>
      <c r="F7" s="286"/>
      <c r="G7" s="286"/>
      <c r="V7" s="1"/>
    </row>
    <row r="9" spans="2:22" ht="18" customHeight="1" x14ac:dyDescent="0.2">
      <c r="B9" s="267" t="s">
        <v>42</v>
      </c>
      <c r="C9" s="267"/>
      <c r="D9" s="267"/>
      <c r="E9" s="267"/>
      <c r="F9" s="267"/>
      <c r="G9" s="267"/>
    </row>
    <row r="10" spans="2:22" customFormat="1" ht="15" customHeight="1" x14ac:dyDescent="0.2"/>
    <row r="11" spans="2:22" ht="27.75" customHeight="1" x14ac:dyDescent="0.2">
      <c r="B11" s="31" t="s">
        <v>71</v>
      </c>
      <c r="C11" s="31" t="s">
        <v>6</v>
      </c>
      <c r="D11" s="31" t="s">
        <v>14</v>
      </c>
      <c r="E11" s="31" t="s">
        <v>41</v>
      </c>
      <c r="F11" s="267" t="s">
        <v>15</v>
      </c>
      <c r="G11" s="267"/>
    </row>
    <row r="12" spans="2:22" ht="127.5" customHeight="1" x14ac:dyDescent="0.2">
      <c r="B12" s="107" t="s">
        <v>59</v>
      </c>
      <c r="C12" s="107" t="s">
        <v>169</v>
      </c>
      <c r="D12" s="104" t="s">
        <v>132</v>
      </c>
      <c r="E12" s="107" t="s">
        <v>86</v>
      </c>
      <c r="F12" s="287"/>
      <c r="G12" s="287"/>
    </row>
    <row r="13" spans="2:22" ht="218.25" customHeight="1" x14ac:dyDescent="0.2">
      <c r="B13" s="107" t="s">
        <v>60</v>
      </c>
      <c r="C13" s="115" t="s">
        <v>168</v>
      </c>
      <c r="D13" s="104" t="s">
        <v>133</v>
      </c>
      <c r="E13" s="107" t="s">
        <v>86</v>
      </c>
      <c r="F13" s="287"/>
      <c r="G13" s="287"/>
    </row>
    <row r="14" spans="2:22" ht="238.5" customHeight="1" x14ac:dyDescent="0.2">
      <c r="B14" s="107" t="s">
        <v>154</v>
      </c>
      <c r="C14" s="107" t="s">
        <v>170</v>
      </c>
      <c r="D14" s="104" t="s">
        <v>134</v>
      </c>
      <c r="E14" s="107" t="s">
        <v>86</v>
      </c>
      <c r="F14" s="287"/>
      <c r="G14" s="287"/>
    </row>
    <row r="15" spans="2:22" ht="238.5" customHeight="1" x14ac:dyDescent="0.2">
      <c r="B15" s="107" t="s">
        <v>154</v>
      </c>
      <c r="C15" s="107" t="s">
        <v>215</v>
      </c>
      <c r="D15" s="124" t="s">
        <v>134</v>
      </c>
      <c r="E15" s="107" t="s">
        <v>86</v>
      </c>
      <c r="F15" s="287"/>
      <c r="G15" s="287"/>
    </row>
    <row r="16" spans="2:22" ht="69" customHeight="1" x14ac:dyDescent="0.2">
      <c r="B16" s="126" t="s">
        <v>171</v>
      </c>
      <c r="C16" s="122" t="s">
        <v>173</v>
      </c>
      <c r="D16" s="119" t="s">
        <v>172</v>
      </c>
      <c r="E16" s="22" t="s">
        <v>86</v>
      </c>
      <c r="F16" s="288"/>
      <c r="G16" s="288"/>
    </row>
    <row r="17" spans="2:7" ht="57" customHeight="1" x14ac:dyDescent="0.2">
      <c r="B17" s="126" t="s">
        <v>176</v>
      </c>
      <c r="C17" s="126" t="s">
        <v>174</v>
      </c>
      <c r="D17" s="119" t="s">
        <v>216</v>
      </c>
      <c r="E17" s="22" t="s">
        <v>86</v>
      </c>
      <c r="F17" s="288"/>
      <c r="G17" s="288"/>
    </row>
  </sheetData>
  <mergeCells count="13">
    <mergeCell ref="F15:G15"/>
    <mergeCell ref="F16:G16"/>
    <mergeCell ref="F17:G17"/>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E18:L65486 N8:T65486 H8:L17 JJ16:JP17 TF16:TL17 ADB16:ADH17 AMX16:AND17 AWT16:AWZ17 BGP16:BGV17 BQL16:BQR17 CAH16:CAN17 CKD16:CKJ17 CTZ16:CUF17 DDV16:DEB17 DNR16:DNX17 DXN16:DXT17 EHJ16:EHP17 ERF16:ERL17 FBB16:FBH17 FKX16:FLD17 FUT16:FUZ17 GEP16:GEV17 GOL16:GOR17 GYH16:GYN17 HID16:HIJ17 HRZ16:HSF17 IBV16:ICB17 ILR16:ILX17 IVN16:IVT17 JFJ16:JFP17 JPF16:JPL17 JZB16:JZH17 KIX16:KJD17 KST16:KSZ17 LCP16:LCV17 LML16:LMR17 LWH16:LWN17 MGD16:MGJ17 MPZ16:MQF17 MZV16:NAB17 NJR16:NJX17 NTN16:NTT17 ODJ16:ODP17 ONF16:ONL17 OXB16:OXH17 PGX16:PHD17 PQT16:PQZ17 QAP16:QAV17 QKL16:QKR17 QUH16:QUN17 RED16:REJ17 RNZ16:ROF17 RXV16:RYB17 SHR16:SHX17 SRN16:SRT17 TBJ16:TBP17 TLF16:TLL17 TVB16:TVH17 UEX16:UFD17 UOT16:UOZ17 UYP16:UYV17 VIL16:VIR17 VSH16:VSN17 WCD16:WCJ17 WLZ16:WMF17 WVV16:WWB17 JD16:JH17 SZ16:TD17 ACV16:ACZ17 AMR16:AMV17 AWN16:AWR17 BGJ16:BGN17 BQF16:BQJ17 CAB16:CAF17 CJX16:CKB17 CTT16:CTX17 DDP16:DDT17 DNL16:DNP17 DXH16:DXL17 EHD16:EHH17 EQZ16:ERD17 FAV16:FAZ17 FKR16:FKV17 FUN16:FUR17 GEJ16:GEN17 GOF16:GOJ17 GYB16:GYF17 HHX16:HIB17 HRT16:HRX17 IBP16:IBT17 ILL16:ILP17 IVH16:IVL17 JFD16:JFH17 JOZ16:JPD17 JYV16:JYZ17 KIR16:KIV17 KSN16:KSR17 LCJ16:LCN17 LMF16:LMJ17 LWB16:LWF17 MFX16:MGB17 MPT16:MPX17 MZP16:MZT17 NJL16:NJP17 NTH16:NTL17 ODD16:ODH17 OMZ16:OND17 OWV16:OWZ17 PGR16:PGV17 PQN16:PQR17 QAJ16:QAN17 QKF16:QKJ17 QUB16:QUF17 RDX16:REB17 RNT16:RNX17 RXP16:RXT17 SHL16:SHP17 SRH16:SRL17 TBD16:TBH17 TKZ16:TLD17 TUV16:TUZ17 UER16:UEV17 UON16:UOR17 UYJ16:UYN17 VIF16:VIJ17 VSB16:VSF17 WBX16:WCB17 WLT16:WLX17 WVP16:WVT17">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B12:B15</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18"/>
  <sheetViews>
    <sheetView topLeftCell="A10" zoomScale="97" zoomScaleNormal="97" workbookViewId="0">
      <selection activeCell="C22" sqref="C22"/>
    </sheetView>
  </sheetViews>
  <sheetFormatPr baseColWidth="10" defaultColWidth="11.42578125" defaultRowHeight="12.75" x14ac:dyDescent="0.2"/>
  <cols>
    <col min="1" max="1" width="5" style="62" customWidth="1"/>
    <col min="2" max="2" width="32.5703125" style="62" customWidth="1"/>
    <col min="3" max="3" width="25" style="62" customWidth="1"/>
    <col min="4" max="4" width="11.42578125" style="62"/>
    <col min="5" max="5" width="40.42578125" style="62" customWidth="1"/>
    <col min="6" max="6" width="20.7109375" style="62" customWidth="1"/>
    <col min="7" max="7" width="25.5703125" style="62" customWidth="1"/>
    <col min="8" max="8" width="15" style="62" customWidth="1"/>
    <col min="9" max="16384" width="11.42578125" style="62"/>
  </cols>
  <sheetData>
    <row r="1" spans="2:8" ht="13.5" thickBot="1" x14ac:dyDescent="0.25"/>
    <row r="2" spans="2:8" ht="18" customHeight="1" thickBot="1" x14ac:dyDescent="0.25">
      <c r="B2" s="65"/>
      <c r="C2" s="284" t="s">
        <v>113</v>
      </c>
      <c r="D2" s="285"/>
      <c r="E2" s="285"/>
      <c r="F2" s="285"/>
      <c r="G2" s="275" t="str">
        <f>Proyecto!K2</f>
        <v>Código: GC-F-015</v>
      </c>
      <c r="H2" s="277"/>
    </row>
    <row r="3" spans="2:8" ht="19.5" customHeight="1" thickBot="1" x14ac:dyDescent="0.25">
      <c r="B3" s="67"/>
      <c r="C3" s="284" t="s">
        <v>114</v>
      </c>
      <c r="D3" s="285"/>
      <c r="E3" s="285"/>
      <c r="F3" s="285"/>
      <c r="G3" s="278" t="str">
        <f>Proyecto!K3</f>
        <v>Fecha: 17 de septiembre de 2014</v>
      </c>
      <c r="H3" s="280"/>
    </row>
    <row r="4" spans="2:8" ht="19.5" customHeight="1" thickBot="1" x14ac:dyDescent="0.25">
      <c r="B4" s="67"/>
      <c r="C4" s="284" t="s">
        <v>115</v>
      </c>
      <c r="D4" s="285"/>
      <c r="E4" s="285"/>
      <c r="F4" s="285"/>
      <c r="G4" s="281" t="str">
        <f>Proyecto!K4</f>
        <v>Versión 001</v>
      </c>
      <c r="H4" s="283"/>
    </row>
    <row r="5" spans="2:8" ht="21.75" customHeight="1" thickBot="1" x14ac:dyDescent="0.25">
      <c r="B5" s="69"/>
      <c r="C5" s="284" t="s">
        <v>116</v>
      </c>
      <c r="D5" s="285"/>
      <c r="E5" s="285"/>
      <c r="F5" s="285"/>
      <c r="G5" s="278" t="s">
        <v>142</v>
      </c>
      <c r="H5" s="280"/>
    </row>
    <row r="6" spans="2:8" ht="21" customHeight="1" x14ac:dyDescent="0.2"/>
    <row r="7" spans="2:8" ht="22.5" customHeight="1" x14ac:dyDescent="0.2">
      <c r="B7" s="289" t="s">
        <v>73</v>
      </c>
      <c r="C7" s="290"/>
      <c r="D7" s="290"/>
      <c r="E7" s="290"/>
      <c r="F7" s="290"/>
      <c r="G7" s="290"/>
      <c r="H7" s="290"/>
    </row>
    <row r="8" spans="2:8" ht="84" customHeight="1" x14ac:dyDescent="0.2">
      <c r="B8" s="268" t="s">
        <v>127</v>
      </c>
      <c r="C8" s="291"/>
      <c r="D8" s="291"/>
      <c r="E8" s="291"/>
      <c r="F8" s="291"/>
      <c r="G8" s="291"/>
      <c r="H8" s="291"/>
    </row>
    <row r="9" spans="2:8" x14ac:dyDescent="0.2">
      <c r="B9" s="63"/>
    </row>
    <row r="11" spans="2:8" ht="22.5" customHeight="1" x14ac:dyDescent="0.2">
      <c r="B11" s="292" t="s">
        <v>70</v>
      </c>
      <c r="C11" s="293"/>
      <c r="E11" s="289" t="s">
        <v>72</v>
      </c>
      <c r="F11" s="290"/>
      <c r="G11" s="290"/>
      <c r="H11" s="290"/>
    </row>
    <row r="13" spans="2:8" ht="20.25" customHeight="1" x14ac:dyDescent="0.2">
      <c r="B13" s="36" t="s">
        <v>6</v>
      </c>
      <c r="C13" s="36" t="s">
        <v>71</v>
      </c>
      <c r="D13" s="64"/>
      <c r="E13" s="36" t="s">
        <v>6</v>
      </c>
      <c r="F13" s="36" t="s">
        <v>71</v>
      </c>
      <c r="G13" s="36" t="s">
        <v>69</v>
      </c>
      <c r="H13" s="36" t="s">
        <v>153</v>
      </c>
    </row>
    <row r="14" spans="2:8" s="84" customFormat="1" ht="34.5" customHeight="1" x14ac:dyDescent="0.2">
      <c r="B14" s="103" t="s">
        <v>178</v>
      </c>
      <c r="C14" s="98" t="s">
        <v>59</v>
      </c>
      <c r="E14" s="85" t="s">
        <v>179</v>
      </c>
      <c r="F14" s="110" t="s">
        <v>164</v>
      </c>
      <c r="G14" s="87"/>
      <c r="H14" s="88"/>
    </row>
    <row r="15" spans="2:8" s="84" customFormat="1" ht="32.25" customHeight="1" x14ac:dyDescent="0.2">
      <c r="B15" s="85" t="s">
        <v>175</v>
      </c>
      <c r="C15" s="85" t="s">
        <v>60</v>
      </c>
      <c r="E15" s="89"/>
      <c r="F15" s="90"/>
      <c r="G15" s="90"/>
      <c r="H15" s="90"/>
    </row>
    <row r="16" spans="2:8" s="84" customFormat="1" ht="48.75" customHeight="1" x14ac:dyDescent="0.2">
      <c r="B16" s="120" t="s">
        <v>217</v>
      </c>
      <c r="C16" s="130" t="s">
        <v>61</v>
      </c>
      <c r="E16" s="91"/>
      <c r="F16" s="92"/>
      <c r="G16" s="92"/>
      <c r="H16" s="92"/>
    </row>
    <row r="17" spans="2:3" ht="37.5" customHeight="1" x14ac:dyDescent="0.2">
      <c r="B17" s="130" t="s">
        <v>173</v>
      </c>
      <c r="C17" s="130" t="s">
        <v>171</v>
      </c>
    </row>
    <row r="18" spans="2:3" ht="25.5" x14ac:dyDescent="0.2">
      <c r="B18" s="130" t="s">
        <v>177</v>
      </c>
      <c r="C18" s="130" t="s">
        <v>176</v>
      </c>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2"/>
  <sheetViews>
    <sheetView showGridLines="0" topLeftCell="A12" zoomScale="90" zoomScaleNormal="90" workbookViewId="0">
      <selection activeCell="B12" sqref="B12:C12"/>
    </sheetView>
  </sheetViews>
  <sheetFormatPr baseColWidth="10" defaultColWidth="11.42578125" defaultRowHeight="12" x14ac:dyDescent="0.2"/>
  <cols>
    <col min="1" max="1" width="2.42578125" style="1" customWidth="1"/>
    <col min="2" max="2" width="14.5703125" style="1" customWidth="1"/>
    <col min="3" max="3" width="30.7109375" style="1" customWidth="1"/>
    <col min="4" max="4" width="33" style="1" customWidth="1"/>
    <col min="5" max="5" width="23.140625" style="1" customWidth="1"/>
    <col min="6" max="6" width="41.5703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303"/>
      <c r="C2" s="304"/>
      <c r="D2" s="294" t="s">
        <v>113</v>
      </c>
      <c r="E2" s="295"/>
      <c r="F2" s="295"/>
      <c r="G2" s="296"/>
      <c r="H2" s="66" t="str">
        <f>Proyecto!K2</f>
        <v>Código: GC-F-015</v>
      </c>
      <c r="P2" s="16"/>
    </row>
    <row r="3" spans="2:16" s="12" customFormat="1" ht="23.25" customHeight="1" thickBot="1" x14ac:dyDescent="0.25">
      <c r="B3" s="305"/>
      <c r="C3" s="306"/>
      <c r="D3" s="297" t="s">
        <v>114</v>
      </c>
      <c r="E3" s="298"/>
      <c r="F3" s="298"/>
      <c r="G3" s="299"/>
      <c r="H3" s="70" t="str">
        <f>Proyecto!K3</f>
        <v>Fecha: 17 de septiembre de 2014</v>
      </c>
      <c r="P3" s="16"/>
    </row>
    <row r="4" spans="2:16" s="12" customFormat="1" ht="24" customHeight="1" thickBot="1" x14ac:dyDescent="0.25">
      <c r="B4" s="305"/>
      <c r="C4" s="306"/>
      <c r="D4" s="300" t="s">
        <v>115</v>
      </c>
      <c r="E4" s="301"/>
      <c r="F4" s="301"/>
      <c r="G4" s="302"/>
      <c r="H4" s="68" t="str">
        <f>Proyecto!K4</f>
        <v>Versión 001</v>
      </c>
      <c r="P4" s="16"/>
    </row>
    <row r="5" spans="2:16" s="12" customFormat="1" ht="22.5" customHeight="1" thickBot="1" x14ac:dyDescent="0.25">
      <c r="B5" s="307"/>
      <c r="C5" s="308"/>
      <c r="D5" s="297" t="s">
        <v>116</v>
      </c>
      <c r="E5" s="298"/>
      <c r="F5" s="298"/>
      <c r="G5" s="299"/>
      <c r="H5" s="70" t="s">
        <v>143</v>
      </c>
      <c r="P5" s="16"/>
    </row>
    <row r="6" spans="2:16" ht="5.25" customHeight="1" x14ac:dyDescent="0.2">
      <c r="B6" s="5"/>
      <c r="C6" s="5"/>
      <c r="D6" s="5"/>
      <c r="E6" s="5"/>
      <c r="F6" s="20"/>
      <c r="G6" s="5"/>
      <c r="H6" s="5"/>
    </row>
    <row r="7" spans="2:16" ht="29.25" customHeight="1" x14ac:dyDescent="0.2">
      <c r="B7" s="217" t="s">
        <v>0</v>
      </c>
      <c r="C7" s="217"/>
      <c r="D7" s="263" t="str">
        <f>Proyecto!$E$7</f>
        <v>Tesauros Fase II (Delegatura Procedimientos Mercantiles y Oficina jurídica)</v>
      </c>
      <c r="E7" s="263"/>
      <c r="F7" s="263"/>
      <c r="G7" s="263"/>
      <c r="H7" s="263"/>
      <c r="P7" s="1"/>
    </row>
    <row r="8" spans="2:16" customFormat="1" ht="19.5" customHeight="1" x14ac:dyDescent="0.2"/>
    <row r="9" spans="2:16" ht="30" customHeight="1" x14ac:dyDescent="0.2">
      <c r="B9" s="311" t="s">
        <v>36</v>
      </c>
      <c r="C9" s="312"/>
      <c r="D9" s="312"/>
      <c r="E9" s="312"/>
      <c r="F9" s="312"/>
      <c r="G9" s="312"/>
      <c r="H9" s="312"/>
    </row>
    <row r="10" spans="2:16" ht="9.75" customHeight="1" x14ac:dyDescent="0.2">
      <c r="B10" s="306"/>
      <c r="C10" s="306"/>
      <c r="D10" s="306"/>
      <c r="E10" s="306"/>
      <c r="F10" s="306"/>
      <c r="G10" s="306"/>
      <c r="H10" s="306"/>
      <c r="P10" s="1"/>
    </row>
    <row r="11" spans="2:16" ht="25.5" customHeight="1" x14ac:dyDescent="0.2">
      <c r="B11" s="264" t="s">
        <v>6</v>
      </c>
      <c r="C11" s="264"/>
      <c r="D11" s="31" t="s">
        <v>7</v>
      </c>
      <c r="E11" s="33" t="s">
        <v>67</v>
      </c>
      <c r="F11" s="31" t="s">
        <v>11</v>
      </c>
      <c r="G11" s="31" t="s">
        <v>88</v>
      </c>
      <c r="H11" s="31" t="s">
        <v>8</v>
      </c>
      <c r="P11" s="1"/>
    </row>
    <row r="12" spans="2:16" s="137" customFormat="1" ht="25.5" customHeight="1" x14ac:dyDescent="0.2">
      <c r="B12" s="249" t="s">
        <v>218</v>
      </c>
      <c r="C12" s="313"/>
      <c r="D12" s="85" t="s">
        <v>219</v>
      </c>
      <c r="E12" s="128"/>
      <c r="F12" s="136"/>
      <c r="G12" s="128" t="s">
        <v>183</v>
      </c>
      <c r="H12" s="128" t="s">
        <v>64</v>
      </c>
    </row>
    <row r="13" spans="2:16" ht="39.950000000000003" customHeight="1" x14ac:dyDescent="0.2">
      <c r="B13" s="249" t="s">
        <v>155</v>
      </c>
      <c r="C13" s="313"/>
      <c r="D13" s="85" t="s">
        <v>156</v>
      </c>
      <c r="E13" s="123"/>
      <c r="F13" s="131" t="s">
        <v>157</v>
      </c>
      <c r="G13" s="123" t="s">
        <v>86</v>
      </c>
      <c r="H13" s="123" t="s">
        <v>64</v>
      </c>
      <c r="O13" s="2"/>
      <c r="P13" s="1"/>
    </row>
    <row r="14" spans="2:16" ht="39.950000000000003" customHeight="1" x14ac:dyDescent="0.2">
      <c r="B14" s="249" t="s">
        <v>180</v>
      </c>
      <c r="C14" s="313"/>
      <c r="D14" s="85" t="s">
        <v>181</v>
      </c>
      <c r="E14" s="123"/>
      <c r="F14" s="131" t="s">
        <v>182</v>
      </c>
      <c r="G14" s="123" t="s">
        <v>183</v>
      </c>
      <c r="H14" s="123" t="s">
        <v>64</v>
      </c>
      <c r="P14" s="1"/>
    </row>
    <row r="15" spans="2:16" ht="39.950000000000003" customHeight="1" x14ac:dyDescent="0.2">
      <c r="B15" s="249" t="s">
        <v>194</v>
      </c>
      <c r="C15" s="313"/>
      <c r="D15" s="133" t="s">
        <v>195</v>
      </c>
      <c r="E15" s="107"/>
      <c r="F15" s="132" t="s">
        <v>199</v>
      </c>
      <c r="G15" s="107" t="s">
        <v>183</v>
      </c>
      <c r="H15" s="123" t="s">
        <v>64</v>
      </c>
      <c r="P15" s="1"/>
    </row>
    <row r="16" spans="2:16" ht="39.950000000000003" customHeight="1" x14ac:dyDescent="0.2">
      <c r="B16" s="248" t="s">
        <v>220</v>
      </c>
      <c r="C16" s="248"/>
      <c r="D16" s="133" t="s">
        <v>221</v>
      </c>
      <c r="E16" s="107"/>
      <c r="F16" s="138" t="s">
        <v>222</v>
      </c>
      <c r="G16" s="107" t="s">
        <v>183</v>
      </c>
      <c r="H16" s="128" t="s">
        <v>64</v>
      </c>
      <c r="P16" s="1"/>
    </row>
    <row r="17" spans="2:16" ht="39.950000000000003" customHeight="1" x14ac:dyDescent="0.2">
      <c r="B17" s="248" t="s">
        <v>173</v>
      </c>
      <c r="C17" s="248"/>
      <c r="D17" s="85" t="s">
        <v>188</v>
      </c>
      <c r="E17" s="123"/>
      <c r="F17" s="131" t="s">
        <v>200</v>
      </c>
      <c r="G17" s="123" t="s">
        <v>183</v>
      </c>
      <c r="H17" s="123" t="s">
        <v>64</v>
      </c>
      <c r="P17" s="1"/>
    </row>
    <row r="18" spans="2:16" ht="39.950000000000003" customHeight="1" x14ac:dyDescent="0.2">
      <c r="B18" s="249" t="s">
        <v>184</v>
      </c>
      <c r="C18" s="313"/>
      <c r="D18" s="85" t="s">
        <v>185</v>
      </c>
      <c r="E18" s="123"/>
      <c r="F18" s="87" t="s">
        <v>201</v>
      </c>
      <c r="G18" s="123" t="s">
        <v>183</v>
      </c>
      <c r="H18" s="123" t="s">
        <v>64</v>
      </c>
      <c r="P18" s="1"/>
    </row>
    <row r="19" spans="2:16" ht="39.950000000000003" customHeight="1" x14ac:dyDescent="0.2">
      <c r="B19" s="248" t="s">
        <v>186</v>
      </c>
      <c r="C19" s="248"/>
      <c r="D19" s="133" t="s">
        <v>187</v>
      </c>
      <c r="E19" s="123"/>
      <c r="F19" s="87" t="s">
        <v>202</v>
      </c>
      <c r="G19" s="107" t="s">
        <v>183</v>
      </c>
      <c r="H19" s="123" t="s">
        <v>64</v>
      </c>
      <c r="O19" s="2"/>
      <c r="P19" s="1"/>
    </row>
    <row r="20" spans="2:16" ht="39.950000000000003" customHeight="1" x14ac:dyDescent="0.2">
      <c r="B20" s="248" t="s">
        <v>196</v>
      </c>
      <c r="C20" s="248"/>
      <c r="D20" s="133" t="s">
        <v>197</v>
      </c>
      <c r="E20" s="123"/>
      <c r="F20" s="131" t="s">
        <v>198</v>
      </c>
      <c r="G20" s="107" t="s">
        <v>183</v>
      </c>
      <c r="H20" s="123" t="s">
        <v>64</v>
      </c>
      <c r="P20" s="1"/>
    </row>
    <row r="21" spans="2:16" ht="39.950000000000003" customHeight="1" x14ac:dyDescent="0.2">
      <c r="B21" s="309" t="s">
        <v>189</v>
      </c>
      <c r="C21" s="310"/>
      <c r="D21" s="133" t="s">
        <v>190</v>
      </c>
      <c r="E21" s="123"/>
      <c r="F21" s="131" t="s">
        <v>191</v>
      </c>
      <c r="G21" s="107" t="s">
        <v>183</v>
      </c>
      <c r="H21" s="123" t="s">
        <v>64</v>
      </c>
      <c r="O21" s="2"/>
      <c r="P21" s="1"/>
    </row>
    <row r="22" spans="2:16" ht="39.950000000000003" customHeight="1" x14ac:dyDescent="0.2">
      <c r="B22" s="248" t="s">
        <v>192</v>
      </c>
      <c r="C22" s="248"/>
      <c r="D22" s="85" t="s">
        <v>161</v>
      </c>
      <c r="E22" s="123"/>
      <c r="F22" s="123"/>
      <c r="G22" s="123" t="s">
        <v>193</v>
      </c>
      <c r="H22" s="123" t="s">
        <v>64</v>
      </c>
      <c r="P22" s="1"/>
    </row>
  </sheetData>
  <mergeCells count="21">
    <mergeCell ref="B20:C20"/>
    <mergeCell ref="B21:C21"/>
    <mergeCell ref="B22:C22"/>
    <mergeCell ref="B7:C7"/>
    <mergeCell ref="D7:H7"/>
    <mergeCell ref="B9:H9"/>
    <mergeCell ref="B19:C19"/>
    <mergeCell ref="B13:C13"/>
    <mergeCell ref="B11:C11"/>
    <mergeCell ref="B10:H10"/>
    <mergeCell ref="B15:C15"/>
    <mergeCell ref="B17:C17"/>
    <mergeCell ref="B18:C18"/>
    <mergeCell ref="B14:C14"/>
    <mergeCell ref="B12:C12"/>
    <mergeCell ref="B16:C16"/>
    <mergeCell ref="D2:G2"/>
    <mergeCell ref="D3:G3"/>
    <mergeCell ref="D4:G4"/>
    <mergeCell ref="D5:G5"/>
    <mergeCell ref="B2:C5"/>
  </mergeCells>
  <conditionalFormatting sqref="D11:D13">
    <cfRule type="cellIs" dxfId="27" priority="52" stopIfTrue="1" operator="equal">
      <formula>"Alto"</formula>
    </cfRule>
    <cfRule type="cellIs" dxfId="26" priority="53" stopIfTrue="1" operator="equal">
      <formula>"Medio"</formula>
    </cfRule>
    <cfRule type="cellIs" dxfId="25" priority="54" stopIfTrue="1" operator="equal">
      <formula>"Bajo"</formula>
    </cfRule>
  </conditionalFormatting>
  <conditionalFormatting sqref="D18">
    <cfRule type="cellIs" dxfId="24" priority="7" stopIfTrue="1" operator="equal">
      <formula>"Alto"</formula>
    </cfRule>
    <cfRule type="cellIs" dxfId="23" priority="8" stopIfTrue="1" operator="equal">
      <formula>"Medio"</formula>
    </cfRule>
    <cfRule type="cellIs" dxfId="22" priority="9" stopIfTrue="1" operator="equal">
      <formula>"Bajo"</formula>
    </cfRule>
  </conditionalFormatting>
  <conditionalFormatting sqref="B21 D21">
    <cfRule type="cellIs" dxfId="21" priority="1" stopIfTrue="1" operator="equal">
      <formula>"Alto"</formula>
    </cfRule>
    <cfRule type="cellIs" dxfId="20" priority="2" stopIfTrue="1" operator="equal">
      <formula>"Medio"</formula>
    </cfRule>
    <cfRule type="cellIs" dxfId="19" priority="3" stopIfTrue="1" operator="equal">
      <formula>"Bajo"</formula>
    </cfRule>
  </conditionalFormatting>
  <conditionalFormatting sqref="D15:D16">
    <cfRule type="cellIs" dxfId="18" priority="13" stopIfTrue="1" operator="equal">
      <formula>"Alto"</formula>
    </cfRule>
    <cfRule type="cellIs" dxfId="17" priority="14" stopIfTrue="1" operator="equal">
      <formula>"Medio"</formula>
    </cfRule>
    <cfRule type="cellIs" dxfId="16" priority="15" stopIfTrue="1" operator="equal">
      <formula>"Bajo"</formula>
    </cfRule>
  </conditionalFormatting>
  <conditionalFormatting sqref="D17">
    <cfRule type="cellIs" dxfId="15" priority="16" stopIfTrue="1" operator="equal">
      <formula>"Alto"</formula>
    </cfRule>
    <cfRule type="cellIs" dxfId="14" priority="17" stopIfTrue="1" operator="equal">
      <formula>"Medio"</formula>
    </cfRule>
    <cfRule type="cellIs" dxfId="13" priority="18" stopIfTrue="1" operator="equal">
      <formula>"Bajo"</formula>
    </cfRule>
  </conditionalFormatting>
  <conditionalFormatting sqref="D14">
    <cfRule type="cellIs" dxfId="12" priority="10" stopIfTrue="1" operator="equal">
      <formula>"Alto"</formula>
    </cfRule>
    <cfRule type="cellIs" dxfId="11" priority="11" stopIfTrue="1" operator="equal">
      <formula>"Medio"</formula>
    </cfRule>
    <cfRule type="cellIs" dxfId="10" priority="12" stopIfTrue="1" operator="equal">
      <formula>"Bajo"</formula>
    </cfRule>
  </conditionalFormatting>
  <conditionalFormatting sqref="D19:D20">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dataValidations count="1">
    <dataValidation type="whole" allowBlank="1" showInputMessage="1" showErrorMessage="1" sqref="I9:N9 F23:N65496">
      <formula1>1</formula1>
      <formula2>5</formula2>
    </dataValidation>
  </dataValidations>
  <hyperlinks>
    <hyperlink ref="F13" r:id="rId1"/>
    <hyperlink ref="F15" r:id="rId2"/>
    <hyperlink ref="F17" r:id="rId3"/>
    <hyperlink ref="F14" r:id="rId4"/>
    <hyperlink ref="F20" r:id="rId5"/>
    <hyperlink ref="F18" r:id="rId6"/>
    <hyperlink ref="F21" r:id="rId7"/>
    <hyperlink ref="F19" r:id="rId8"/>
    <hyperlink ref="F16" r:id="rId9"/>
  </hyperlinks>
  <printOptions horizontalCentered="1"/>
  <pageMargins left="0.39370078740157483" right="0.39370078740157483" top="0.74803149606299213" bottom="0.74803149606299213" header="0.31496062992125984" footer="0.31496062992125984"/>
  <pageSetup paperSize="5" scale="89" fitToHeight="0" orientation="landscape" r:id="rId10"/>
  <headerFooter>
    <oddHeader>&amp;A</oddHeader>
  </headerFooter>
  <drawing r:id="rId11"/>
  <legacyDrawing r:id="rId12"/>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G13</xm:sqref>
        </x14:dataValidation>
        <x14:dataValidation type="list" allowBlank="1" showInputMessage="1" showErrorMessage="1">
          <x14:formula1>
            <xm:f>'No tocar'!$K$5:$K$7</xm:f>
          </x14:formula1>
          <xm:sqref>H13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5"/>
  <sheetViews>
    <sheetView showGridLines="0" topLeftCell="A14" zoomScale="90" zoomScaleNormal="90" workbookViewId="0">
      <selection activeCell="F17" sqref="F17"/>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65"/>
      <c r="C2" s="284" t="s">
        <v>113</v>
      </c>
      <c r="D2" s="285"/>
      <c r="E2" s="285"/>
      <c r="F2" s="285"/>
      <c r="G2" s="72" t="str">
        <f>Proyecto!K2</f>
        <v>Código: GC-F-015</v>
      </c>
      <c r="H2" s="71"/>
      <c r="P2" s="16"/>
    </row>
    <row r="3" spans="2:16" s="12" customFormat="1" ht="23.25" customHeight="1" thickBot="1" x14ac:dyDescent="0.25">
      <c r="B3" s="67"/>
      <c r="C3" s="284" t="s">
        <v>114</v>
      </c>
      <c r="D3" s="285"/>
      <c r="E3" s="285"/>
      <c r="F3" s="285"/>
      <c r="G3" s="70" t="str">
        <f>Proyecto!K3</f>
        <v>Fecha: 17 de septiembre de 2014</v>
      </c>
      <c r="H3" s="71"/>
      <c r="P3" s="16"/>
    </row>
    <row r="4" spans="2:16" s="12" customFormat="1" ht="24" customHeight="1" thickBot="1" x14ac:dyDescent="0.25">
      <c r="B4" s="67"/>
      <c r="C4" s="284" t="s">
        <v>115</v>
      </c>
      <c r="D4" s="285"/>
      <c r="E4" s="285"/>
      <c r="F4" s="285"/>
      <c r="G4" s="70" t="str">
        <f>Proyecto!K4</f>
        <v>Versión 001</v>
      </c>
      <c r="H4" s="71"/>
      <c r="P4" s="16"/>
    </row>
    <row r="5" spans="2:16" s="12" customFormat="1" ht="22.5" customHeight="1" thickBot="1" x14ac:dyDescent="0.25">
      <c r="B5" s="69"/>
      <c r="C5" s="284" t="s">
        <v>116</v>
      </c>
      <c r="D5" s="285"/>
      <c r="E5" s="285"/>
      <c r="F5" s="285"/>
      <c r="G5" s="73" t="s">
        <v>144</v>
      </c>
      <c r="H5" s="71"/>
      <c r="P5" s="16"/>
    </row>
    <row r="6" spans="2:16" ht="5.25" customHeight="1" x14ac:dyDescent="0.2">
      <c r="B6" s="5"/>
      <c r="C6" s="5"/>
      <c r="D6" s="20"/>
      <c r="E6" s="5"/>
      <c r="F6" s="5"/>
    </row>
    <row r="7" spans="2:16" ht="29.25" customHeight="1" x14ac:dyDescent="0.2">
      <c r="B7" s="35" t="s">
        <v>0</v>
      </c>
      <c r="C7" s="317" t="str">
        <f>Proyecto!$E$7</f>
        <v>Tesauros Fase II (Delegatura Procedimientos Mercantiles y Oficina jurídica)</v>
      </c>
      <c r="D7" s="317"/>
      <c r="E7" s="317"/>
      <c r="F7" s="317"/>
      <c r="G7" s="29"/>
      <c r="P7" s="1"/>
    </row>
    <row r="8" spans="2:16" ht="6.75" customHeight="1" x14ac:dyDescent="0.2">
      <c r="B8" s="8"/>
      <c r="C8" s="9"/>
      <c r="D8" s="9"/>
      <c r="E8" s="9"/>
      <c r="F8" s="9"/>
      <c r="P8" s="1"/>
    </row>
    <row r="9" spans="2:16" x14ac:dyDescent="0.2">
      <c r="B9" s="226"/>
      <c r="C9" s="226"/>
    </row>
    <row r="10" spans="2:16" ht="20.25" customHeight="1" x14ac:dyDescent="0.2">
      <c r="B10" s="314" t="s">
        <v>16</v>
      </c>
      <c r="C10" s="315"/>
      <c r="D10" s="315"/>
      <c r="E10" s="315"/>
      <c r="F10" s="315"/>
      <c r="G10" s="316"/>
    </row>
    <row r="11" spans="2:16" s="139" customFormat="1" ht="15" customHeight="1" x14ac:dyDescent="0.2">
      <c r="B11" s="139">
        <v>3</v>
      </c>
      <c r="C11" s="139">
        <v>4</v>
      </c>
      <c r="D11" s="139">
        <v>2</v>
      </c>
      <c r="E11" s="139">
        <v>5</v>
      </c>
      <c r="F11" s="139">
        <v>1</v>
      </c>
    </row>
    <row r="12" spans="2:16" ht="24.75" customHeight="1" x14ac:dyDescent="0.2">
      <c r="B12" s="32" t="s">
        <v>82</v>
      </c>
      <c r="C12" s="34" t="s">
        <v>17</v>
      </c>
      <c r="D12" s="34" t="s">
        <v>18</v>
      </c>
      <c r="E12" s="34" t="s">
        <v>19</v>
      </c>
      <c r="F12" s="34" t="s">
        <v>20</v>
      </c>
      <c r="G12" s="34" t="s">
        <v>21</v>
      </c>
    </row>
    <row r="13" spans="2:16" ht="39.950000000000003" customHeight="1" x14ac:dyDescent="0.2">
      <c r="B13" s="85" t="s">
        <v>203</v>
      </c>
      <c r="C13" s="125" t="s">
        <v>93</v>
      </c>
      <c r="D13" s="133" t="s">
        <v>223</v>
      </c>
      <c r="E13" s="133" t="s">
        <v>204</v>
      </c>
      <c r="F13" s="133" t="s">
        <v>175</v>
      </c>
      <c r="G13" s="133" t="s">
        <v>225</v>
      </c>
    </row>
    <row r="14" spans="2:16" ht="39.950000000000003" customHeight="1" x14ac:dyDescent="0.2">
      <c r="B14" s="85" t="s">
        <v>224</v>
      </c>
      <c r="C14" s="125" t="s">
        <v>93</v>
      </c>
      <c r="D14" s="133" t="s">
        <v>205</v>
      </c>
      <c r="E14" s="133" t="s">
        <v>204</v>
      </c>
      <c r="F14" s="133" t="s">
        <v>175</v>
      </c>
      <c r="G14" s="133" t="s">
        <v>225</v>
      </c>
    </row>
    <row r="15" spans="2:16" ht="51" customHeight="1" x14ac:dyDescent="0.2">
      <c r="B15" s="85" t="s">
        <v>224</v>
      </c>
      <c r="C15" s="121" t="s">
        <v>93</v>
      </c>
      <c r="D15" s="133" t="s">
        <v>226</v>
      </c>
      <c r="E15" s="121" t="s">
        <v>111</v>
      </c>
      <c r="F15" s="133" t="s">
        <v>227</v>
      </c>
      <c r="G15" s="121" t="s">
        <v>225</v>
      </c>
    </row>
    <row r="16" spans="2:16" ht="39.950000000000003" customHeight="1" x14ac:dyDescent="0.2">
      <c r="B16" s="85" t="s">
        <v>229</v>
      </c>
      <c r="C16" s="125" t="s">
        <v>93</v>
      </c>
      <c r="D16" s="133" t="s">
        <v>210</v>
      </c>
      <c r="E16" s="133" t="s">
        <v>204</v>
      </c>
      <c r="F16" s="133" t="s">
        <v>228</v>
      </c>
      <c r="G16" s="127" t="s">
        <v>225</v>
      </c>
    </row>
    <row r="17" spans="2:7" ht="56.25" customHeight="1" x14ac:dyDescent="0.2">
      <c r="B17" s="85" t="s">
        <v>168</v>
      </c>
      <c r="C17" s="125" t="s">
        <v>206</v>
      </c>
      <c r="D17" s="133" t="s">
        <v>207</v>
      </c>
      <c r="E17" s="133" t="s">
        <v>208</v>
      </c>
      <c r="F17" s="85" t="s">
        <v>209</v>
      </c>
      <c r="G17" s="127" t="s">
        <v>225</v>
      </c>
    </row>
    <row r="19" spans="2:7" ht="12.75" x14ac:dyDescent="0.2">
      <c r="C19" s="27"/>
    </row>
    <row r="20" spans="2:7" ht="12.75" x14ac:dyDescent="0.2">
      <c r="C20" s="27"/>
    </row>
    <row r="21" spans="2:7" ht="12.75" x14ac:dyDescent="0.2">
      <c r="C21" s="30"/>
    </row>
    <row r="22" spans="2:7" ht="12.75" x14ac:dyDescent="0.2">
      <c r="C22" s="30"/>
    </row>
    <row r="23" spans="2:7" ht="12.75" x14ac:dyDescent="0.2">
      <c r="C23" s="30"/>
    </row>
    <row r="24" spans="2:7" ht="12.75" x14ac:dyDescent="0.2">
      <c r="C24" s="30"/>
    </row>
    <row r="25" spans="2:7" ht="12.75" x14ac:dyDescent="0.2">
      <c r="C25" s="30"/>
    </row>
  </sheetData>
  <mergeCells count="7">
    <mergeCell ref="B10:G10"/>
    <mergeCell ref="B9:C9"/>
    <mergeCell ref="C7:F7"/>
    <mergeCell ref="C2:F2"/>
    <mergeCell ref="C3:F3"/>
    <mergeCell ref="C4:F4"/>
    <mergeCell ref="C5:F5"/>
  </mergeCells>
  <dataValidations count="1">
    <dataValidation type="whole" allowBlank="1" showInputMessage="1" showErrorMessage="1" sqref="E9 E18:E65503 G18:G65503 G11 G9 WVP13:WVV14 WLT13:WLZ14 WBX13:WCD14 VSB13:VSH14 VIF13:VIL14 UYJ13:UYP14 UON13:UOT14 UER13:UEX14 TUV13:TVB14 TKZ13:TLF14 TBD13:TBJ14 SRH13:SRN14 SHL13:SHR14 RXP13:RXV14 RNT13:RNZ14 RDX13:RED14 QUB13:QUH14 QKF13:QKL14 QAJ13:QAP14 PQN13:PQT14 PGR13:PGX14 OWV13:OXB14 OMZ13:ONF14 ODD13:ODJ14 NTH13:NTN14 NJL13:NJR14 MZP13:MZV14 MPT13:MPZ14 MFX13:MGD14 LWB13:LWH14 LMF13:LML14 LCJ13:LCP14 KSN13:KST14 KIR13:KIX14 JYV13:JZB14 JOZ13:JPF14 JFD13:JFJ14 IVH13:IVN14 ILL13:ILR14 IBP13:IBV14 HRT13:HRZ14 HHX13:HID14 GYB13:GYH14 GOF13:GOL14 GEJ13:GEP14 FUN13:FUT14 FKR13:FKX14 FAV13:FBB14 EQZ13:ERF14 EHD13:EHJ14 DXH13:DXN14 DNL13:DNR14 DDP13:DDV14 CTT13:CTZ14 CJX13:CKD14 CAB13:CAH14 BQF13:BQL14 BGJ13:BGP14 AWN13:AWT14 AMR13:AMX14 ACV13:ADB14 SZ13:TF14 JD13:JJ14 JD16:JJ17 WVP16:WVV17 WLT16:WLZ17 WBX16:WCD17 VSB16:VSH17 VIF16:VIL17 UYJ16:UYP17 UON16:UOT17 UER16:UEX17 TUV16:TVB17 TKZ16:TLF17 TBD16:TBJ17 SRH16:SRN17 SHL16:SHR17 RXP16:RXV17 RNT16:RNZ17 RDX16:RED17 QUB16:QUH17 QKF16:QKL17 QAJ16:QAP17 PQN16:PQT17 PGR16:PGX17 OWV16:OXB17 OMZ16:ONF17 ODD16:ODJ17 NTH16:NTN17 NJL16:NJR17 MZP16:MZV17 MPT16:MPZ17 MFX16:MGD17 LWB16:LWH17 LMF16:LML17 LCJ16:LCP17 KSN16:KST17 KIR16:KIX17 JYV16:JZB17 JOZ16:JPF17 JFD16:JFJ17 IVH16:IVN17 ILL16:ILR17 IBP16:IBV17 HRT16:HRZ17 HHX16:HID17 GYB16:GYH17 GOF16:GOL17 GEJ16:GEP17 FUN16:FUT17 FKR16:FKX17 FAV16:FBB17 EQZ16:ERF17 EHD16:EHJ17 DXH16:DXN17 DNL16:DNR17 DDP16:DDV17 CTT16:CTZ17 CJX16:CKD17 CAB16:CAH17 BQF16:BQL17 BGJ16:BGP17 AWN16:AWT17 AMR16:AMX17 ACV16:ADB17 SZ16:TF17 H9:N65503">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'http://intranet/Users/NiniRa/NINROD/Planeación Estratégica 2016/[Difusión procedimiento para resolución de objeciones en garantías mobiliarias.xlsx]No tocar'!#REF!</xm:f>
          </x14:formula1>
          <xm:sqref>E15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2"/>
  <sheetViews>
    <sheetView showGridLines="0" zoomScaleNormal="100" workbookViewId="0">
      <selection activeCell="D12" sqref="D12"/>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570312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2" customFormat="1" ht="26.25" customHeight="1" thickBot="1" x14ac:dyDescent="0.25">
      <c r="B2" s="65"/>
      <c r="C2" s="284" t="s">
        <v>113</v>
      </c>
      <c r="D2" s="285"/>
      <c r="E2" s="285"/>
      <c r="F2" s="285"/>
      <c r="G2" s="275" t="str">
        <f>Proyecto!K2</f>
        <v>Código: GC-F-015</v>
      </c>
      <c r="H2" s="277"/>
      <c r="J2" s="11"/>
      <c r="K2" s="11"/>
      <c r="L2" s="11"/>
      <c r="M2" s="15"/>
      <c r="W2" s="16"/>
    </row>
    <row r="3" spans="2:23" s="12" customFormat="1" ht="23.25" customHeight="1" thickBot="1" x14ac:dyDescent="0.25">
      <c r="B3" s="67"/>
      <c r="C3" s="284" t="s">
        <v>114</v>
      </c>
      <c r="D3" s="285"/>
      <c r="E3" s="285"/>
      <c r="F3" s="285"/>
      <c r="G3" s="278" t="str">
        <f>Proyecto!K3</f>
        <v>Fecha: 17 de septiembre de 2014</v>
      </c>
      <c r="H3" s="280"/>
      <c r="J3" s="11"/>
      <c r="K3" s="11"/>
      <c r="L3" s="11"/>
      <c r="M3" s="15"/>
      <c r="W3" s="16"/>
    </row>
    <row r="4" spans="2:23" s="12" customFormat="1" ht="24" customHeight="1" thickBot="1" x14ac:dyDescent="0.25">
      <c r="B4" s="67"/>
      <c r="C4" s="284" t="s">
        <v>115</v>
      </c>
      <c r="D4" s="285"/>
      <c r="E4" s="285"/>
      <c r="F4" s="285"/>
      <c r="G4" s="281" t="str">
        <f>Proyecto!K4</f>
        <v>Versión 001</v>
      </c>
      <c r="H4" s="283"/>
      <c r="J4" s="11"/>
      <c r="M4" s="15"/>
      <c r="W4" s="16"/>
    </row>
    <row r="5" spans="2:23" s="12" customFormat="1" ht="22.5" customHeight="1" thickBot="1" x14ac:dyDescent="0.25">
      <c r="B5" s="69"/>
      <c r="C5" s="284" t="s">
        <v>116</v>
      </c>
      <c r="D5" s="285"/>
      <c r="E5" s="285"/>
      <c r="F5" s="285"/>
      <c r="G5" s="278" t="s">
        <v>145</v>
      </c>
      <c r="H5" s="280"/>
      <c r="J5" s="11"/>
      <c r="M5" s="11"/>
      <c r="W5" s="16"/>
    </row>
    <row r="6" spans="2:23" ht="5.25" customHeight="1" x14ac:dyDescent="0.2">
      <c r="B6" s="5"/>
      <c r="C6" s="5"/>
      <c r="D6" s="5"/>
      <c r="E6" s="5"/>
      <c r="F6" s="5"/>
      <c r="G6" s="5"/>
      <c r="H6" s="5"/>
    </row>
    <row r="7" spans="2:23" ht="29.25" customHeight="1" x14ac:dyDescent="0.2">
      <c r="B7" s="38" t="s">
        <v>0</v>
      </c>
      <c r="C7" s="263" t="str">
        <f>Proyecto!$E$7</f>
        <v>Tesauros Fase II (Delegatura Procedimientos Mercantiles y Oficina jurídica)</v>
      </c>
      <c r="D7" s="263"/>
      <c r="E7" s="263"/>
      <c r="F7" s="263"/>
      <c r="G7" s="263"/>
      <c r="H7" s="263"/>
      <c r="W7" s="1"/>
    </row>
    <row r="9" spans="2:23" ht="15" customHeight="1" x14ac:dyDescent="0.2">
      <c r="B9" s="267" t="s">
        <v>9</v>
      </c>
      <c r="C9" s="267"/>
      <c r="D9" s="267"/>
      <c r="E9" s="267"/>
      <c r="F9" s="267"/>
      <c r="G9" s="267"/>
      <c r="H9" s="267"/>
    </row>
    <row r="10" spans="2:23" customFormat="1" ht="15" customHeight="1" x14ac:dyDescent="0.2"/>
    <row r="11" spans="2:23" ht="33.75" customHeight="1" x14ac:dyDescent="0.2">
      <c r="B11" s="264" t="s">
        <v>83</v>
      </c>
      <c r="C11" s="264"/>
      <c r="D11" s="31" t="s">
        <v>27</v>
      </c>
      <c r="E11" s="31" t="s">
        <v>10</v>
      </c>
      <c r="F11" s="39" t="s">
        <v>12</v>
      </c>
      <c r="G11" s="31" t="s">
        <v>13</v>
      </c>
      <c r="H11" s="31" t="s">
        <v>112</v>
      </c>
    </row>
    <row r="12" spans="2:23" ht="85.5" customHeight="1" x14ac:dyDescent="0.2">
      <c r="B12" s="318" t="s">
        <v>230</v>
      </c>
      <c r="C12" s="319"/>
      <c r="D12" s="100"/>
      <c r="E12" s="100"/>
      <c r="F12" s="109"/>
      <c r="G12" s="37"/>
      <c r="H12" s="83"/>
    </row>
  </sheetData>
  <mergeCells count="12">
    <mergeCell ref="B12:C12"/>
    <mergeCell ref="B9:H9"/>
    <mergeCell ref="B11:C11"/>
    <mergeCell ref="C7:H7"/>
    <mergeCell ref="C2:F2"/>
    <mergeCell ref="G2:H2"/>
    <mergeCell ref="C3:F3"/>
    <mergeCell ref="G3:H3"/>
    <mergeCell ref="C4:F4"/>
    <mergeCell ref="G4:H4"/>
    <mergeCell ref="C5:F5"/>
    <mergeCell ref="G5:H5"/>
  </mergeCells>
  <conditionalFormatting sqref="E12">
    <cfRule type="cellIs" dxfId="6" priority="16" stopIfTrue="1" operator="equal">
      <formula>"Alto"</formula>
    </cfRule>
    <cfRule type="cellIs" dxfId="5" priority="17" stopIfTrue="1" operator="equal">
      <formula>"Medio"</formula>
    </cfRule>
    <cfRule type="cellIs" dxfId="4" priority="18" stopIfTrue="1" operator="equal">
      <formula>"Bajo"</formula>
    </cfRule>
  </conditionalFormatting>
  <dataValidations count="1">
    <dataValidation type="whole" allowBlank="1" showInputMessage="1" showErrorMessage="1" sqref="F8:G8 F13:G65495 I8:M65495 O8:U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FEB656-13FC-4E1F-85FA-19B7AACB89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F60216-6AF0-466D-B43A-A83C65D17AB0}">
  <ds:schemaRefs>
    <ds:schemaRef ds:uri="http://schemas.microsoft.com/office/2006/metadata/customXsn"/>
  </ds:schemaRefs>
</ds:datastoreItem>
</file>

<file path=customXml/itemProps3.xml><?xml version="1.0" encoding="utf-8"?>
<ds:datastoreItem xmlns:ds="http://schemas.openxmlformats.org/officeDocument/2006/customXml" ds:itemID="{76CD46FF-15CE-4B87-962F-49D7241576E1}">
  <ds:schemaRefs>
    <ds:schemaRef ds:uri="http://schemas.microsoft.com/office/2006/metadata/properties"/>
    <ds:schemaRef ds:uri="http://schemas.microsoft.com/sharepoint/v3"/>
    <ds:schemaRef ds:uri="http://schemas.microsoft.com/sharepoint/v4"/>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ff8e3638-9d45-4162-afb4-6d390653d547"/>
    <ds:schemaRef ds:uri="http://www.w3.org/XML/1998/namespace"/>
    <ds:schemaRef ds:uri="http://purl.org/dc/dcmitype/"/>
  </ds:schemaRefs>
</ds:datastoreItem>
</file>

<file path=customXml/itemProps4.xml><?xml version="1.0" encoding="utf-8"?>
<ds:datastoreItem xmlns:ds="http://schemas.openxmlformats.org/officeDocument/2006/customXml" ds:itemID="{60B56FD2-9F0B-4A27-BECD-7FE8AE6F7893}">
  <ds:schemaRefs>
    <ds:schemaRef ds:uri="office.server.policy"/>
  </ds:schemaRefs>
</ds:datastoreItem>
</file>

<file path=customXml/itemProps5.xml><?xml version="1.0" encoding="utf-8"?>
<ds:datastoreItem xmlns:ds="http://schemas.openxmlformats.org/officeDocument/2006/customXml" ds:itemID="{1560308A-4653-4D2B-B2A3-96E21DA7A6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N.Johanna Rodríguez A</dc:creator>
  <cp:keywords>NINROD</cp:keywords>
  <cp:lastModifiedBy>Carlos Alberto Cuesta Palacios</cp:lastModifiedBy>
  <cp:lastPrinted>2020-04-29T06:15:23Z</cp:lastPrinted>
  <dcterms:created xsi:type="dcterms:W3CDTF">2009-01-14T13:57:13Z</dcterms:created>
  <dcterms:modified xsi:type="dcterms:W3CDTF">2022-12-21T02:02:25Z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