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drawings/drawing12.xml" ContentType="application/vnd.openxmlformats-officedocument.drawing+xml"/>
  <Override PartName="/xl/drawings/drawing11.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worksheets/sheet1.xml" ContentType="application/vnd.openxmlformats-officedocument.spreadsheetml.worksheet+xml"/>
  <Override PartName="/xl/drawings/drawing7.xml" ContentType="application/vnd.openxmlformats-officedocument.drawing+xml"/>
  <Override PartName="/xl/theme/theme1.xml" ContentType="application/vnd.openxmlformats-officedocument.theme+xml"/>
  <Override PartName="/xl/worksheets/sheet13.xml" ContentType="application/vnd.openxmlformats-officedocument.spreadsheetml.worksheet+xml"/>
  <Override PartName="/xl/worksheets/sheet1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4.xml" ContentType="application/vnd.openxmlformats-officedocument.drawing+xml"/>
  <Override PartName="/xl/drawings/drawing3.xml" ContentType="application/vnd.openxmlformats-officedocument.drawing+xml"/>
  <Override PartName="/xl/drawings/drawing2.xml" ContentType="application/vnd.openxmlformats-officedocument.drawing+xml"/>
  <Override PartName="/xl/worksheets/sheet10.xml" ContentType="application/vnd.openxmlformats-officedocument.spreadsheetml.worksheet+xml"/>
  <Override PartName="/xl/worksheets/sheet12.xml" ContentType="application/vnd.openxmlformats-officedocument.spreadsheetml.worksheet+xml"/>
  <Override PartName="/xl/drawings/drawing5.xml" ContentType="application/vnd.openxmlformats-officedocument.drawing+xml"/>
  <Override PartName="/xl/drawings/drawing6.xml" ContentType="application/vnd.openxmlformats-officedocument.drawing+xml"/>
  <Override PartName="/xl/worksheets/sheet5.xml" ContentType="application/vnd.openxmlformats-officedocument.spreadsheetml.worksheet+xml"/>
  <Override PartName="/xl/worksheets/sheet6.xml" ContentType="application/vnd.openxmlformats-officedocument.spreadsheetml.worksheet+xml"/>
  <Override PartName="/xl/worksheets/sheet9.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comments1.xml" ContentType="application/vnd.openxmlformats-officedocument.spreadsheetml.comments+xml"/>
  <Override PartName="/xl/externalLinks/externalLink1.xml" ContentType="application/vnd.openxmlformats-officedocument.spreadsheetml.externalLink+xml"/>
  <Override PartName="/docProps/custom.xml" ContentType="application/vnd.openxmlformats-officedocument.custom-properties+xml"/>
  <Override PartName="/xl/comments9.xml" ContentType="application/vnd.openxmlformats-officedocument.spreadsheetml.comments+xml"/>
  <Override PartName="/xl/comments3.xml" ContentType="application/vnd.openxmlformats-officedocument.spreadsheetml.comments+xml"/>
  <Override PartName="/xl/comments8.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alcChain.xml" ContentType="application/vnd.openxmlformats-officedocument.spreadsheetml.calcChain+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customXml/itemProps4.xml" ContentType="application/vnd.openxmlformats-officedocument.customXmlProperties+xml"/>
  <Override PartName="/customXml/itemProps3.xml" ContentType="application/vnd.openxmlformats-officedocument.customXmlProperties+xml"/>
  <Override PartName="/customXml/itemProps1.xml" ContentType="application/vnd.openxmlformats-officedocument.customXmlProperties+xml"/>
  <Override PartName="/customXml/itemProps2.xml" ContentType="application/vnd.openxmlformats-officedocument.customXmlProperties+xml"/>
  <Override PartName="/xl/comments2.xml" ContentType="application/vnd.openxmlformats-officedocument.spreadsheetml.comments+xml"/>
  <Override PartName="/customXml/itemProps6.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defaultThemeVersion="124226"/>
  <mc:AlternateContent xmlns:mc="http://schemas.openxmlformats.org/markup-compatibility/2006">
    <mc:Choice Requires="x15">
      <x15ac:absPath xmlns:x15ac="http://schemas.microsoft.com/office/spreadsheetml/2010/11/ac" url="http://intranet/DSS/OAP/DOCS/Documentos/Año 2019/01_ProyectosEstrategicos y 100 días/1_ProyectosEstrategicos/3_Delegatura_Mercantiles/"/>
    </mc:Choice>
  </mc:AlternateContent>
  <bookViews>
    <workbookView xWindow="0" yWindow="240" windowWidth="13020" windowHeight="7710" tabRatio="776" firstSheet="6" activeTab="10"/>
  </bookViews>
  <sheets>
    <sheet name="Proyecto" sheetId="10" r:id="rId1"/>
    <sheet name="Justificación - Objetivo" sheetId="2" r:id="rId2"/>
    <sheet name="Indicadores" sheetId="3" r:id="rId3"/>
    <sheet name="Recursos Financieros" sheetId="12" r:id="rId4"/>
    <sheet name="Recursos Humanos" sheetId="5" r:id="rId5"/>
    <sheet name="Comunicaciones internas" sheetId="16" r:id="rId6"/>
    <sheet name="Interesados" sheetId="6" r:id="rId7"/>
    <sheet name="Plan de comunicaciones" sheetId="7" r:id="rId8"/>
    <sheet name="Requerimientos" sheetId="4" r:id="rId9"/>
    <sheet name="Alcance" sheetId="8" r:id="rId10"/>
    <sheet name="EDT- Actividades" sheetId="11" r:id="rId11"/>
    <sheet name="Riesgos-Cronograma" sheetId="9" r:id="rId12"/>
    <sheet name="No tocar" sheetId="15" state="hidden" r:id="rId13"/>
  </sheets>
  <externalReferences>
    <externalReference r:id="rId14"/>
  </externalReferences>
  <definedNames>
    <definedName name="_xlnm._FilterDatabase" localSheetId="10" hidden="1">'EDT- Actividades'!$A$9:$HY$19</definedName>
    <definedName name="Activos" localSheetId="9">#REF!</definedName>
    <definedName name="Activos" localSheetId="10">#REF!</definedName>
    <definedName name="Activos" localSheetId="2">#REF!</definedName>
    <definedName name="Activos" localSheetId="6">#REF!</definedName>
    <definedName name="Activos" localSheetId="7">#REF!</definedName>
    <definedName name="Activos" localSheetId="0">#REF!</definedName>
    <definedName name="Activos" localSheetId="3">#REF!</definedName>
    <definedName name="Activos" localSheetId="4">#REF!</definedName>
    <definedName name="Activos" localSheetId="11">#REF!</definedName>
    <definedName name="Activos">#REF!</definedName>
    <definedName name="ActivosP1" localSheetId="9">#REF!</definedName>
    <definedName name="ActivosP1" localSheetId="10">#REF!</definedName>
    <definedName name="ActivosP1" localSheetId="2">#REF!</definedName>
    <definedName name="ActivosP1" localSheetId="6">#REF!</definedName>
    <definedName name="ActivosP1" localSheetId="7">#REF!</definedName>
    <definedName name="ActivosP1" localSheetId="0">#REF!</definedName>
    <definedName name="ActivosP1" localSheetId="3">#REF!</definedName>
    <definedName name="ActivosP1" localSheetId="4">#REF!</definedName>
    <definedName name="ActivosP1" localSheetId="11">#REF!</definedName>
    <definedName name="ActivosP1">#REF!</definedName>
    <definedName name="ActivosP10" localSheetId="9">#REF!</definedName>
    <definedName name="ActivosP10" localSheetId="10">#REF!</definedName>
    <definedName name="ActivosP10" localSheetId="2">#REF!</definedName>
    <definedName name="ActivosP10" localSheetId="6">#REF!</definedName>
    <definedName name="ActivosP10" localSheetId="7">#REF!</definedName>
    <definedName name="ActivosP10" localSheetId="0">#REF!</definedName>
    <definedName name="ActivosP10" localSheetId="3">#REF!</definedName>
    <definedName name="ActivosP10" localSheetId="4">#REF!</definedName>
    <definedName name="ActivosP10" localSheetId="11">#REF!</definedName>
    <definedName name="ActivosP10">#REF!</definedName>
    <definedName name="ActivosP11" localSheetId="9">#REF!</definedName>
    <definedName name="ActivosP11" localSheetId="10">#REF!</definedName>
    <definedName name="ActivosP11" localSheetId="2">#REF!</definedName>
    <definedName name="ActivosP11" localSheetId="6">#REF!</definedName>
    <definedName name="ActivosP11" localSheetId="7">#REF!</definedName>
    <definedName name="ActivosP11" localSheetId="0">#REF!</definedName>
    <definedName name="ActivosP11" localSheetId="3">#REF!</definedName>
    <definedName name="ActivosP11" localSheetId="4">#REF!</definedName>
    <definedName name="ActivosP11" localSheetId="11">#REF!</definedName>
    <definedName name="ActivosP11">#REF!</definedName>
    <definedName name="Activosp11000" localSheetId="9">#REF!</definedName>
    <definedName name="Activosp11000" localSheetId="10">#REF!</definedName>
    <definedName name="Activosp11000" localSheetId="2">#REF!</definedName>
    <definedName name="Activosp11000" localSheetId="6">#REF!</definedName>
    <definedName name="Activosp11000" localSheetId="7">#REF!</definedName>
    <definedName name="Activosp11000" localSheetId="0">#REF!</definedName>
    <definedName name="Activosp11000" localSheetId="3">#REF!</definedName>
    <definedName name="Activosp11000" localSheetId="4">#REF!</definedName>
    <definedName name="Activosp11000" localSheetId="11">#REF!</definedName>
    <definedName name="Activosp11000">#REF!</definedName>
    <definedName name="ActivosP12" localSheetId="9">#REF!</definedName>
    <definedName name="ActivosP12" localSheetId="10">#REF!</definedName>
    <definedName name="ActivosP12" localSheetId="2">#REF!</definedName>
    <definedName name="ActivosP12" localSheetId="6">#REF!</definedName>
    <definedName name="ActivosP12" localSheetId="7">#REF!</definedName>
    <definedName name="ActivosP12" localSheetId="0">#REF!</definedName>
    <definedName name="ActivosP12" localSheetId="3">#REF!</definedName>
    <definedName name="ActivosP12" localSheetId="4">#REF!</definedName>
    <definedName name="ActivosP12" localSheetId="11">#REF!</definedName>
    <definedName name="ActivosP12">#REF!</definedName>
    <definedName name="ActivosP2" localSheetId="9">#REF!</definedName>
    <definedName name="ActivosP2" localSheetId="10">#REF!</definedName>
    <definedName name="ActivosP2" localSheetId="2">#REF!</definedName>
    <definedName name="ActivosP2" localSheetId="6">#REF!</definedName>
    <definedName name="ActivosP2" localSheetId="7">#REF!</definedName>
    <definedName name="ActivosP2" localSheetId="0">#REF!</definedName>
    <definedName name="ActivosP2" localSheetId="3">#REF!</definedName>
    <definedName name="ActivosP2" localSheetId="4">#REF!</definedName>
    <definedName name="ActivosP2" localSheetId="11">#REF!</definedName>
    <definedName name="ActivosP2">#REF!</definedName>
    <definedName name="ActivosP3" localSheetId="9">#REF!</definedName>
    <definedName name="ActivosP3" localSheetId="10">#REF!</definedName>
    <definedName name="ActivosP3" localSheetId="2">#REF!</definedName>
    <definedName name="ActivosP3" localSheetId="6">#REF!</definedName>
    <definedName name="ActivosP3" localSheetId="7">#REF!</definedName>
    <definedName name="ActivosP3" localSheetId="0">#REF!</definedName>
    <definedName name="ActivosP3" localSheetId="3">#REF!</definedName>
    <definedName name="ActivosP3" localSheetId="4">#REF!</definedName>
    <definedName name="ActivosP3" localSheetId="11">#REF!</definedName>
    <definedName name="ActivosP3">#REF!</definedName>
    <definedName name="ActivosP4" localSheetId="9">#REF!</definedName>
    <definedName name="ActivosP4" localSheetId="10">#REF!</definedName>
    <definedName name="ActivosP4" localSheetId="2">#REF!</definedName>
    <definedName name="ActivosP4" localSheetId="6">#REF!</definedName>
    <definedName name="ActivosP4" localSheetId="7">#REF!</definedName>
    <definedName name="ActivosP4" localSheetId="0">#REF!</definedName>
    <definedName name="ActivosP4" localSheetId="3">#REF!</definedName>
    <definedName name="ActivosP4" localSheetId="4">#REF!</definedName>
    <definedName name="ActivosP4" localSheetId="11">#REF!</definedName>
    <definedName name="ActivosP4">#REF!</definedName>
    <definedName name="ActivosP5" localSheetId="9">#REF!</definedName>
    <definedName name="ActivosP5" localSheetId="10">#REF!</definedName>
    <definedName name="ActivosP5" localSheetId="2">#REF!</definedName>
    <definedName name="ActivosP5" localSheetId="6">#REF!</definedName>
    <definedName name="ActivosP5" localSheetId="7">#REF!</definedName>
    <definedName name="ActivosP5" localSheetId="0">#REF!</definedName>
    <definedName name="ActivosP5" localSheetId="3">#REF!</definedName>
    <definedName name="ActivosP5" localSheetId="4">#REF!</definedName>
    <definedName name="ActivosP5" localSheetId="11">#REF!</definedName>
    <definedName name="ActivosP5">#REF!</definedName>
    <definedName name="ActivosP6" localSheetId="9">#REF!</definedName>
    <definedName name="ActivosP6" localSheetId="10">#REF!</definedName>
    <definedName name="ActivosP6" localSheetId="2">#REF!</definedName>
    <definedName name="ActivosP6" localSheetId="6">#REF!</definedName>
    <definedName name="ActivosP6" localSheetId="7">#REF!</definedName>
    <definedName name="ActivosP6" localSheetId="0">#REF!</definedName>
    <definedName name="ActivosP6" localSheetId="3">#REF!</definedName>
    <definedName name="ActivosP6" localSheetId="4">#REF!</definedName>
    <definedName name="ActivosP6" localSheetId="11">#REF!</definedName>
    <definedName name="ActivosP6">#REF!</definedName>
    <definedName name="ActivosP7" localSheetId="9">#REF!</definedName>
    <definedName name="ActivosP7" localSheetId="10">#REF!</definedName>
    <definedName name="ActivosP7" localSheetId="2">#REF!</definedName>
    <definedName name="ActivosP7" localSheetId="6">#REF!</definedName>
    <definedName name="ActivosP7" localSheetId="7">#REF!</definedName>
    <definedName name="ActivosP7" localSheetId="0">#REF!</definedName>
    <definedName name="ActivosP7" localSheetId="3">#REF!</definedName>
    <definedName name="ActivosP7" localSheetId="4">#REF!</definedName>
    <definedName name="ActivosP7" localSheetId="11">#REF!</definedName>
    <definedName name="ActivosP7">#REF!</definedName>
    <definedName name="ActivosP8" localSheetId="9">#REF!</definedName>
    <definedName name="ActivosP8" localSheetId="10">#REF!</definedName>
    <definedName name="ActivosP8" localSheetId="2">#REF!</definedName>
    <definedName name="ActivosP8" localSheetId="6">#REF!</definedName>
    <definedName name="ActivosP8" localSheetId="7">#REF!</definedName>
    <definedName name="ActivosP8" localSheetId="0">#REF!</definedName>
    <definedName name="ActivosP8" localSheetId="3">#REF!</definedName>
    <definedName name="ActivosP8" localSheetId="4">#REF!</definedName>
    <definedName name="ActivosP8" localSheetId="11">#REF!</definedName>
    <definedName name="ActivosP8">#REF!</definedName>
    <definedName name="ActivosP9" localSheetId="9">#REF!</definedName>
    <definedName name="ActivosP9" localSheetId="10">#REF!</definedName>
    <definedName name="ActivosP9" localSheetId="2">#REF!</definedName>
    <definedName name="ActivosP9" localSheetId="6">#REF!</definedName>
    <definedName name="ActivosP9" localSheetId="7">#REF!</definedName>
    <definedName name="ActivosP9" localSheetId="0">#REF!</definedName>
    <definedName name="ActivosP9" localSheetId="3">#REF!</definedName>
    <definedName name="ActivosP9" localSheetId="4">#REF!</definedName>
    <definedName name="ActivosP9" localSheetId="11">#REF!</definedName>
    <definedName name="ActivosP9">#REF!</definedName>
    <definedName name="_xlnm.Print_Area" localSheetId="9">Alcance!$B$2:$P$8</definedName>
    <definedName name="_xlnm.Print_Area" localSheetId="2">Indicadores!$B$2:$I$13</definedName>
    <definedName name="_xlnm.Print_Area" localSheetId="6">Interesados!$B$2:$H$15</definedName>
    <definedName name="_xlnm.Print_Area" localSheetId="1">'Justificación - Objetivo'!$B$2:$P$13</definedName>
    <definedName name="_xlnm.Print_Area" localSheetId="7">'Plan de comunicaciones'!$B$2:$H$16</definedName>
    <definedName name="_xlnm.Print_Area" localSheetId="0">Proyecto!$C$2:$I$8</definedName>
    <definedName name="_xlnm.Print_Area" localSheetId="3">'Recursos Financieros'!$B$2:$F$8</definedName>
    <definedName name="_xlnm.Print_Area" localSheetId="4">'Recursos Humanos'!$B$2:$G$14</definedName>
    <definedName name="_xlnm.Print_Area" localSheetId="8">Requerimientos!$B$2:$H$12</definedName>
    <definedName name="_xlnm.Print_Area" localSheetId="11">'Riesgos-Cronograma'!$B$2:$P$17</definedName>
    <definedName name="Consulta__L" localSheetId="9">#REF!</definedName>
    <definedName name="Consulta__L" localSheetId="10">#REF!</definedName>
    <definedName name="Consulta__L" localSheetId="2">#REF!</definedName>
    <definedName name="Consulta__L" localSheetId="6">#REF!</definedName>
    <definedName name="Consulta__L" localSheetId="7">#REF!</definedName>
    <definedName name="Consulta__L" localSheetId="0">#REF!</definedName>
    <definedName name="Consulta__L" localSheetId="3">#REF!</definedName>
    <definedName name="Consulta__L" localSheetId="4">#REF!</definedName>
    <definedName name="Consulta__L" localSheetId="11">#REF!</definedName>
    <definedName name="Consulta__L">#REF!</definedName>
    <definedName name="gloria" localSheetId="9">#REF!</definedName>
    <definedName name="gloria" localSheetId="10">#REF!</definedName>
    <definedName name="gloria" localSheetId="2">#REF!</definedName>
    <definedName name="gloria" localSheetId="6">#REF!</definedName>
    <definedName name="gloria" localSheetId="7">#REF!</definedName>
    <definedName name="gloria" localSheetId="0">#REF!</definedName>
    <definedName name="gloria" localSheetId="3">#REF!</definedName>
    <definedName name="gloria" localSheetId="4">#REF!</definedName>
    <definedName name="gloria" localSheetId="11">#REF!</definedName>
    <definedName name="gloria">#REF!</definedName>
    <definedName name="pl" localSheetId="9">#REF!</definedName>
    <definedName name="pl" localSheetId="10">#REF!</definedName>
    <definedName name="pl" localSheetId="2">#REF!</definedName>
    <definedName name="pl" localSheetId="6">#REF!</definedName>
    <definedName name="pl" localSheetId="7">#REF!</definedName>
    <definedName name="pl" localSheetId="0">#REF!</definedName>
    <definedName name="pl" localSheetId="3">#REF!</definedName>
    <definedName name="pl" localSheetId="4">#REF!</definedName>
    <definedName name="pl" localSheetId="11">#REF!</definedName>
    <definedName name="pl">#REF!</definedName>
  </definedNames>
  <calcPr calcId="152511"/>
</workbook>
</file>

<file path=xl/calcChain.xml><?xml version="1.0" encoding="utf-8"?>
<calcChain xmlns="http://schemas.openxmlformats.org/spreadsheetml/2006/main">
  <c r="P12" i="11" l="1"/>
  <c r="N14" i="11"/>
  <c r="P14" i="11" s="1"/>
  <c r="N13" i="11"/>
  <c r="P13" i="11" s="1"/>
  <c r="N12" i="11"/>
  <c r="N11" i="11"/>
  <c r="P11" i="11" s="1"/>
  <c r="N10" i="11"/>
  <c r="P10" i="11" s="1"/>
  <c r="M14" i="11"/>
  <c r="M13" i="11"/>
  <c r="M12" i="11"/>
  <c r="M11" i="11"/>
  <c r="M10" i="11"/>
  <c r="P19" i="11" l="1"/>
  <c r="H11" i="11"/>
  <c r="H12" i="11"/>
  <c r="H13" i="11"/>
  <c r="H14" i="11"/>
  <c r="H15" i="11"/>
  <c r="H16" i="11"/>
  <c r="H17" i="11"/>
  <c r="H18" i="11"/>
  <c r="D7" i="2" l="1"/>
  <c r="B7" i="11" l="1"/>
  <c r="H10" i="11" l="1"/>
  <c r="D19" i="11" l="1"/>
  <c r="M4" i="9" l="1"/>
  <c r="M3" i="9"/>
  <c r="M2" i="9"/>
  <c r="J4" i="11"/>
  <c r="J3" i="11"/>
  <c r="J2" i="11"/>
  <c r="M4" i="8"/>
  <c r="M3" i="8"/>
  <c r="M2" i="8"/>
  <c r="G4" i="4"/>
  <c r="G3" i="4"/>
  <c r="G2" i="4"/>
  <c r="G4" i="7"/>
  <c r="G3" i="7"/>
  <c r="G2" i="7"/>
  <c r="H4" i="6"/>
  <c r="H3" i="6"/>
  <c r="H2" i="6"/>
  <c r="G4" i="12"/>
  <c r="G3" i="12"/>
  <c r="G2" i="12"/>
  <c r="G4" i="16"/>
  <c r="G3" i="16"/>
  <c r="G2" i="16"/>
  <c r="G4" i="5"/>
  <c r="G3" i="5"/>
  <c r="G2" i="5"/>
  <c r="I4" i="3"/>
  <c r="I3" i="3"/>
  <c r="I2" i="3"/>
  <c r="M4" i="2"/>
  <c r="M3" i="2"/>
  <c r="M2" i="2"/>
  <c r="C7" i="12" l="1"/>
  <c r="C7" i="5"/>
  <c r="A6" i="12"/>
  <c r="D7" i="9" l="1"/>
  <c r="C7" i="7"/>
  <c r="D7" i="8"/>
  <c r="C7" i="4"/>
  <c r="D7" i="6"/>
  <c r="D7" i="3"/>
</calcChain>
</file>

<file path=xl/comments1.xml><?xml version="1.0" encoding="utf-8"?>
<comments xmlns="http://schemas.openxmlformats.org/spreadsheetml/2006/main">
  <authors>
    <author>RONIN</author>
  </authors>
  <commentList>
    <comment ref="B9" authorId="0" shapeId="0">
      <text>
        <r>
          <rPr>
            <b/>
            <sz val="9"/>
            <color indexed="81"/>
            <rFont val="Tahoma"/>
            <family val="2"/>
          </rPr>
          <t>OBJETIVO ESTRATÉGICO:</t>
        </r>
        <r>
          <rPr>
            <sz val="9"/>
            <color indexed="81"/>
            <rFont val="Tahoma"/>
            <family val="2"/>
          </rPr>
          <t xml:space="preserve">
Incluir el objetivo estratégico al que apunta el proyecto</t>
        </r>
      </text>
    </comment>
    <comment ref="B11" authorId="0" shapeId="0">
      <text>
        <r>
          <rPr>
            <b/>
            <sz val="9"/>
            <color indexed="81"/>
            <rFont val="Tahoma"/>
            <family val="2"/>
          </rPr>
          <t xml:space="preserve">ESTRATEGIA:
</t>
        </r>
        <r>
          <rPr>
            <sz val="9"/>
            <color indexed="81"/>
            <rFont val="Tahoma"/>
            <family val="2"/>
          </rPr>
          <t>Incluir la estrategia en la que está incluido el proyecto</t>
        </r>
      </text>
    </comment>
    <comment ref="B13" authorId="0" shapeId="0">
      <text>
        <r>
          <rPr>
            <b/>
            <sz val="9"/>
            <color indexed="81"/>
            <rFont val="Tahoma"/>
            <family val="2"/>
          </rPr>
          <t>OBJETIVOS DE PROYECTO:</t>
        </r>
        <r>
          <rPr>
            <sz val="9"/>
            <color indexed="81"/>
            <rFont val="Tahoma"/>
            <family val="2"/>
          </rPr>
          <t xml:space="preserve">
Incluir los objetivos que debe cumplir el proyecto
</t>
        </r>
      </text>
    </comment>
    <comment ref="D13" authorId="0" shapeId="0">
      <text>
        <r>
          <rPr>
            <b/>
            <sz val="9"/>
            <color indexed="81"/>
            <rFont val="Tahoma"/>
            <family val="2"/>
          </rPr>
          <t>TIPO:</t>
        </r>
        <r>
          <rPr>
            <sz val="9"/>
            <color indexed="81"/>
            <rFont val="Tahoma"/>
            <family val="2"/>
          </rPr>
          <t xml:space="preserve">
Definir si el objetivo es general o específico</t>
        </r>
      </text>
    </comment>
    <comment ref="B16" authorId="0" shapeId="0">
      <text>
        <r>
          <rPr>
            <b/>
            <sz val="9"/>
            <color indexed="81"/>
            <rFont val="Tahoma"/>
            <family val="2"/>
          </rPr>
          <t>OBJETIVOS DE PROYECTO:</t>
        </r>
        <r>
          <rPr>
            <sz val="9"/>
            <color indexed="81"/>
            <rFont val="Tahoma"/>
            <family val="2"/>
          </rPr>
          <t xml:space="preserve">
Incluir los objetivos que debe cumplir el proyecto
</t>
        </r>
      </text>
    </comment>
    <comment ref="D16" authorId="0" shapeId="0">
      <text>
        <r>
          <rPr>
            <b/>
            <sz val="9"/>
            <color indexed="81"/>
            <rFont val="Tahoma"/>
            <family val="2"/>
          </rPr>
          <t>TIPO:</t>
        </r>
        <r>
          <rPr>
            <sz val="9"/>
            <color indexed="81"/>
            <rFont val="Tahoma"/>
            <family val="2"/>
          </rPr>
          <t xml:space="preserve">
Definir si el objetivo es general o específico</t>
        </r>
      </text>
    </comment>
  </commentList>
</comments>
</file>

<file path=xl/comments2.xml><?xml version="1.0" encoding="utf-8"?>
<comments xmlns="http://schemas.openxmlformats.org/spreadsheetml/2006/main">
  <authors>
    <author>RONIN</author>
    <author>Juan Camilo Correa Jimenez</author>
  </authors>
  <commentList>
    <comment ref="B10" authorId="0" shapeId="0">
      <text>
        <r>
          <rPr>
            <b/>
            <sz val="9"/>
            <color indexed="81"/>
            <rFont val="Tahoma"/>
            <family val="2"/>
          </rPr>
          <t>DESCRIPCIÓN:</t>
        </r>
        <r>
          <rPr>
            <sz val="9"/>
            <color indexed="81"/>
            <rFont val="Tahoma"/>
            <family val="2"/>
          </rPr>
          <t xml:space="preserve">
Hacer una descripción de lo que se quiere medir</t>
        </r>
      </text>
    </comment>
    <comment ref="B11" authorId="0" shapeId="0">
      <text>
        <r>
          <rPr>
            <b/>
            <sz val="9"/>
            <color indexed="81"/>
            <rFont val="Tahoma"/>
            <family val="2"/>
          </rPr>
          <t xml:space="preserve">TIPO:
</t>
        </r>
        <r>
          <rPr>
            <sz val="9"/>
            <color indexed="81"/>
            <rFont val="Tahoma"/>
            <family val="2"/>
          </rPr>
          <t xml:space="preserve">Definir el tipo de indicador:
- Eficacia: Expresa el logro de los objetivos
- Eficiencia: Permite establecer la relación de productividad en el uso de los recursos
- Efectividad: Seguimiento del impacto de los logros alcanzados
</t>
        </r>
      </text>
    </comment>
    <comment ref="D11" authorId="1" shapeId="0">
      <text>
        <r>
          <rPr>
            <b/>
            <sz val="9"/>
            <color indexed="81"/>
            <rFont val="Tahoma"/>
            <family val="2"/>
          </rPr>
          <t>UNIDAD DE MEDIDA:</t>
        </r>
        <r>
          <rPr>
            <sz val="9"/>
            <color indexed="81"/>
            <rFont val="Tahoma"/>
            <family val="2"/>
          </rPr>
          <t xml:space="preserve">
Indica la escala o métrica a usar (%, procesos, unidades, documentos)</t>
        </r>
      </text>
    </comment>
    <comment ref="F11" authorId="1" shapeId="0">
      <text>
        <r>
          <rPr>
            <b/>
            <sz val="9"/>
            <color indexed="81"/>
            <rFont val="Tahoma"/>
            <family val="2"/>
          </rPr>
          <t>META:</t>
        </r>
        <r>
          <rPr>
            <sz val="9"/>
            <color indexed="81"/>
            <rFont val="Tahoma"/>
            <family val="2"/>
          </rPr>
          <t xml:space="preserve">
Valor que se quiere alcanzar (100%, 3 procesos, 5 unidades, 3 documentos)</t>
        </r>
      </text>
    </comment>
    <comment ref="G11" authorId="0" shapeId="0">
      <text>
        <r>
          <rPr>
            <b/>
            <sz val="9"/>
            <color indexed="81"/>
            <rFont val="Tahoma"/>
            <family val="2"/>
          </rPr>
          <t>FRECUENCIA DE MEDIDA:</t>
        </r>
        <r>
          <rPr>
            <sz val="9"/>
            <color indexed="81"/>
            <rFont val="Tahoma"/>
            <family val="2"/>
          </rPr>
          <t xml:space="preserve">
Indicar cada cuanto tiempo hay que tomar la medición</t>
        </r>
      </text>
    </comment>
    <comment ref="H11" authorId="0" shapeId="0">
      <text>
        <r>
          <rPr>
            <b/>
            <sz val="9"/>
            <color indexed="81"/>
            <rFont val="Tahoma"/>
            <family val="2"/>
          </rPr>
          <t>TENDENCIA:</t>
        </r>
        <r>
          <rPr>
            <sz val="9"/>
            <color indexed="81"/>
            <rFont val="Tahoma"/>
            <family val="2"/>
          </rPr>
          <t xml:space="preserve">
Indicar si la medición acumulada del indicador debe ascender o descender</t>
        </r>
      </text>
    </comment>
    <comment ref="I11" authorId="0" shapeId="0">
      <text>
        <r>
          <rPr>
            <b/>
            <sz val="9"/>
            <color indexed="81"/>
            <rFont val="Tahoma"/>
            <family val="2"/>
          </rPr>
          <t>FÓRMULA DEL INDICADOR:</t>
        </r>
        <r>
          <rPr>
            <sz val="9"/>
            <color indexed="81"/>
            <rFont val="Tahoma"/>
            <family val="2"/>
          </rPr>
          <t xml:space="preserve">
Indicar si se realiza por medio de encuesta, descripción de la fórmula a utilizar o por otro medio de medida </t>
        </r>
      </text>
    </comment>
    <comment ref="B13" authorId="0" shapeId="0">
      <text>
        <r>
          <rPr>
            <b/>
            <sz val="9"/>
            <color indexed="81"/>
            <rFont val="Tahoma"/>
            <family val="2"/>
          </rPr>
          <t>RESPONSABLE DE LA MEDICIÓN:</t>
        </r>
        <r>
          <rPr>
            <sz val="9"/>
            <color indexed="81"/>
            <rFont val="Tahoma"/>
            <family val="2"/>
          </rPr>
          <t xml:space="preserve">
Definir la persona encargada de tomar los datos, calcular el indicador y reportar a los interesados</t>
        </r>
      </text>
    </comment>
  </commentList>
</comments>
</file>

<file path=xl/comments3.xml><?xml version="1.0" encoding="utf-8"?>
<comments xmlns="http://schemas.openxmlformats.org/spreadsheetml/2006/main">
  <authors>
    <author>RONIN</author>
  </authors>
  <commentList>
    <comment ref="B10" authorId="0" shapeId="0">
      <text>
        <r>
          <rPr>
            <b/>
            <sz val="9"/>
            <color indexed="81"/>
            <rFont val="Tahoma"/>
            <family val="2"/>
          </rPr>
          <t xml:space="preserve">NO APLICA-PRESUPUESTO DE INVERSIÓN:
</t>
        </r>
        <r>
          <rPr>
            <sz val="9"/>
            <color indexed="81"/>
            <rFont val="Tahoma"/>
            <family val="2"/>
          </rPr>
          <t xml:space="preserve">Indicar si el presupuesto se hace con presupuesto de inversión o no
</t>
        </r>
      </text>
    </comment>
    <comment ref="B12" authorId="0" shapeId="0">
      <text>
        <r>
          <rPr>
            <b/>
            <sz val="9"/>
            <color indexed="81"/>
            <rFont val="Tahoma"/>
            <family val="2"/>
          </rPr>
          <t>Nº DE CDP:</t>
        </r>
        <r>
          <rPr>
            <sz val="9"/>
            <color indexed="81"/>
            <rFont val="Tahoma"/>
            <family val="2"/>
          </rPr>
          <t xml:space="preserve">
xxxxx</t>
        </r>
      </text>
    </comment>
    <comment ref="B14" authorId="0" shapeId="0">
      <text>
        <r>
          <rPr>
            <b/>
            <sz val="9"/>
            <color indexed="81"/>
            <rFont val="Tahoma"/>
            <family val="2"/>
          </rPr>
          <t xml:space="preserve">NÚMERO DE OBLIGACIÓN:
</t>
        </r>
        <r>
          <rPr>
            <sz val="9"/>
            <color indexed="81"/>
            <rFont val="Tahoma"/>
            <family val="2"/>
          </rPr>
          <t xml:space="preserve">XXXX
</t>
        </r>
      </text>
    </comment>
    <comment ref="B16" authorId="0" shapeId="0">
      <text>
        <r>
          <rPr>
            <b/>
            <sz val="9"/>
            <color indexed="81"/>
            <rFont val="Tahoma"/>
            <family val="2"/>
          </rPr>
          <t>APROPIACIÓN INICIAL:</t>
        </r>
        <r>
          <rPr>
            <sz val="9"/>
            <color indexed="81"/>
            <rFont val="Tahoma"/>
            <family val="2"/>
          </rPr>
          <t xml:space="preserve">
XXX</t>
        </r>
      </text>
    </comment>
    <comment ref="B18" authorId="0" shapeId="0">
      <text>
        <r>
          <rPr>
            <b/>
            <sz val="9"/>
            <color indexed="81"/>
            <rFont val="Tahoma"/>
            <family val="2"/>
          </rPr>
          <t>VALOR COMPROMETIDO:</t>
        </r>
        <r>
          <rPr>
            <sz val="9"/>
            <color indexed="81"/>
            <rFont val="Tahoma"/>
            <family val="2"/>
          </rPr>
          <t xml:space="preserve">
XXXX</t>
        </r>
      </text>
    </comment>
    <comment ref="B20" authorId="0" shapeId="0">
      <text>
        <r>
          <rPr>
            <b/>
            <sz val="9"/>
            <color indexed="81"/>
            <rFont val="Tahoma"/>
            <family val="2"/>
          </rPr>
          <t>VALOR OBLIGADO:</t>
        </r>
        <r>
          <rPr>
            <sz val="9"/>
            <color indexed="81"/>
            <rFont val="Tahoma"/>
            <family val="2"/>
          </rPr>
          <t xml:space="preserve">
XXXXXX</t>
        </r>
      </text>
    </comment>
  </commentList>
</comments>
</file>

<file path=xl/comments4.xml><?xml version="1.0" encoding="utf-8"?>
<comments xmlns="http://schemas.openxmlformats.org/spreadsheetml/2006/main">
  <authors>
    <author>RONIN</author>
  </authors>
  <commentList>
    <comment ref="B11" authorId="0" shapeId="0">
      <text>
        <r>
          <rPr>
            <b/>
            <sz val="9"/>
            <color indexed="81"/>
            <rFont val="Tahoma"/>
            <family val="2"/>
          </rPr>
          <t>ROL:</t>
        </r>
        <r>
          <rPr>
            <sz val="9"/>
            <color indexed="81"/>
            <rFont val="Tahoma"/>
            <family val="2"/>
          </rPr>
          <t xml:space="preserve">
Indicar el rol de la persona dentro del proyecto (NO es el cargo dentro de la organización)</t>
        </r>
      </text>
    </comment>
    <comment ref="D11" authorId="0" shapeId="0">
      <text>
        <r>
          <rPr>
            <b/>
            <sz val="9"/>
            <color indexed="81"/>
            <rFont val="Tahoma"/>
            <family val="2"/>
          </rPr>
          <t>RESPONSABILIDADES:</t>
        </r>
        <r>
          <rPr>
            <sz val="9"/>
            <color indexed="81"/>
            <rFont val="Tahoma"/>
            <family val="2"/>
          </rPr>
          <t xml:space="preserve">
Incluir las responsabilidades de la persona dentro del proyecto</t>
        </r>
      </text>
    </comment>
    <comment ref="E11" authorId="0" shapeId="0">
      <text>
        <r>
          <rPr>
            <b/>
            <sz val="9"/>
            <color indexed="81"/>
            <rFont val="Tahoma"/>
            <family val="2"/>
          </rPr>
          <t xml:space="preserve">INT. - EXT.
</t>
        </r>
        <r>
          <rPr>
            <sz val="9"/>
            <color indexed="81"/>
            <rFont val="Tahoma"/>
            <family val="2"/>
          </rPr>
          <t>Indicar si la persona pertenece a la Superintendencia o es externa</t>
        </r>
      </text>
    </comment>
    <comment ref="F11" authorId="0" shapeId="0">
      <text>
        <r>
          <rPr>
            <b/>
            <sz val="9"/>
            <color indexed="81"/>
            <rFont val="Tahoma"/>
            <family val="2"/>
          </rPr>
          <t>CAPACIDADES:</t>
        </r>
        <r>
          <rPr>
            <sz val="9"/>
            <color indexed="81"/>
            <rFont val="Tahoma"/>
            <family val="2"/>
          </rPr>
          <t xml:space="preserve">
Enumerar las capacidades necesarias para desarrollar las responsabilidades asignadas</t>
        </r>
      </text>
    </comment>
  </commentList>
</comments>
</file>

<file path=xl/comments5.xml><?xml version="1.0" encoding="utf-8"?>
<comments xmlns="http://schemas.openxmlformats.org/spreadsheetml/2006/main">
  <authors>
    <author>RONIN</author>
  </authors>
  <commentList>
    <comment ref="B11" authorId="0" shapeId="0">
      <text>
        <r>
          <rPr>
            <b/>
            <sz val="9"/>
            <color indexed="81"/>
            <rFont val="Tahoma"/>
            <family val="2"/>
          </rPr>
          <t>EQUIPO DE PROYECTO DE LA SUPERINTENDENCIA</t>
        </r>
        <r>
          <rPr>
            <sz val="9"/>
            <color indexed="81"/>
            <rFont val="Tahoma"/>
            <family val="2"/>
          </rPr>
          <t xml:space="preserve">
Enumerar las personas de la Superintendencia que participarán en el desarrollo del proyecto</t>
        </r>
      </text>
    </comment>
    <comment ref="E11" authorId="0" shapeId="0">
      <text>
        <r>
          <rPr>
            <b/>
            <sz val="9"/>
            <color indexed="81"/>
            <rFont val="Tahoma"/>
            <family val="2"/>
          </rPr>
          <t xml:space="preserve">EQUIPO DE PROYECTO DEL PROVEEDOR:
</t>
        </r>
        <r>
          <rPr>
            <sz val="9"/>
            <color indexed="81"/>
            <rFont val="Tahoma"/>
            <family val="2"/>
          </rPr>
          <t>Enumerar las personas del proveedor que participarán en el desarrollo del proyecto</t>
        </r>
      </text>
    </comment>
    <comment ref="C13" authorId="0" shapeId="0">
      <text>
        <r>
          <rPr>
            <b/>
            <sz val="9"/>
            <color indexed="81"/>
            <rFont val="Tahoma"/>
            <family val="2"/>
          </rPr>
          <t xml:space="preserve">ROL:
</t>
        </r>
        <r>
          <rPr>
            <sz val="9"/>
            <color indexed="81"/>
            <rFont val="Tahoma"/>
            <family val="2"/>
          </rPr>
          <t>Indicar el rol de la persona dentro del proyecto (NO es el cargo dentro de la organización)</t>
        </r>
      </text>
    </comment>
    <comment ref="F13" authorId="0" shapeId="0">
      <text>
        <r>
          <rPr>
            <b/>
            <sz val="9"/>
            <color indexed="81"/>
            <rFont val="Tahoma"/>
            <family val="2"/>
          </rPr>
          <t>ROL:</t>
        </r>
        <r>
          <rPr>
            <sz val="9"/>
            <color indexed="81"/>
            <rFont val="Tahoma"/>
            <family val="2"/>
          </rPr>
          <t xml:space="preserve">
Indicar el rol de la persona dentro del proyecto (NO es el cargo dentro de la organización)</t>
        </r>
      </text>
    </comment>
  </commentList>
</comments>
</file>

<file path=xl/comments6.xml><?xml version="1.0" encoding="utf-8"?>
<comments xmlns="http://schemas.openxmlformats.org/spreadsheetml/2006/main">
  <authors>
    <author>RONIN</author>
  </authors>
  <commentList>
    <comment ref="B9" authorId="0" shapeId="0">
      <text>
        <r>
          <rPr>
            <b/>
            <sz val="9"/>
            <color indexed="81"/>
            <rFont val="Tahoma"/>
            <family val="2"/>
          </rPr>
          <t>INTERESADOS:</t>
        </r>
        <r>
          <rPr>
            <sz val="9"/>
            <color indexed="81"/>
            <rFont val="Tahoma"/>
            <family val="2"/>
          </rPr>
          <t xml:space="preserve">
Personas, grupos u organizaciones involucrados en el proyecto</t>
        </r>
      </text>
    </comment>
    <comment ref="D11" authorId="0" shapeId="0">
      <text>
        <r>
          <rPr>
            <b/>
            <sz val="9"/>
            <color indexed="81"/>
            <rFont val="Tahoma"/>
            <family val="2"/>
          </rPr>
          <t>CARGO:</t>
        </r>
        <r>
          <rPr>
            <sz val="9"/>
            <color indexed="81"/>
            <rFont val="Tahoma"/>
            <family val="2"/>
          </rPr>
          <t xml:space="preserve">
Cargo  de la persona dentro de la organización</t>
        </r>
      </text>
    </comment>
    <comment ref="G11" authorId="0" shapeId="0">
      <text>
        <r>
          <rPr>
            <b/>
            <sz val="9"/>
            <color indexed="81"/>
            <rFont val="Tahoma"/>
            <family val="2"/>
          </rPr>
          <t>INTERNO-EXTERNO:</t>
        </r>
        <r>
          <rPr>
            <sz val="9"/>
            <color indexed="81"/>
            <rFont val="Tahoma"/>
            <family val="2"/>
          </rPr>
          <t xml:space="preserve">
Indicar si la persona pertenece a la Superintendencia o es externa</t>
        </r>
      </text>
    </comment>
    <comment ref="H11" authorId="0" shapeId="0">
      <text>
        <r>
          <rPr>
            <b/>
            <sz val="9"/>
            <color indexed="81"/>
            <rFont val="Tahoma"/>
            <family val="2"/>
          </rPr>
          <t>RONIN:</t>
        </r>
        <r>
          <rPr>
            <sz val="9"/>
            <color indexed="81"/>
            <rFont val="Tahoma"/>
            <family val="2"/>
          </rPr>
          <t xml:space="preserve">
Definir si la persona, respeto al proyecto está:
- a favor
- en contra
- neutral</t>
        </r>
      </text>
    </comment>
  </commentList>
</comments>
</file>

<file path=xl/comments7.xml><?xml version="1.0" encoding="utf-8"?>
<comments xmlns="http://schemas.openxmlformats.org/spreadsheetml/2006/main">
  <authors>
    <author>RONIN</author>
  </authors>
  <commentList>
    <comment ref="C12" authorId="0" shapeId="0">
      <text>
        <r>
          <rPr>
            <b/>
            <sz val="9"/>
            <color indexed="81"/>
            <rFont val="Tahoma"/>
            <family val="2"/>
          </rPr>
          <t>TIPO DE COMUNICACIÓN:</t>
        </r>
        <r>
          <rPr>
            <sz val="9"/>
            <color indexed="81"/>
            <rFont val="Tahoma"/>
            <family val="2"/>
          </rPr>
          <t xml:space="preserve">
Indicar si la comunicación se realizará mediante:
- Mail
- Oficio
- Memorando
- Reunión
- Telefónica
- Electrónica (mediante la web)
- Electrónica
- Acto administrativo</t>
        </r>
      </text>
    </comment>
    <comment ref="D12" authorId="0" shapeId="0">
      <text>
        <r>
          <rPr>
            <b/>
            <sz val="9"/>
            <color indexed="81"/>
            <rFont val="Tahoma"/>
            <family val="2"/>
          </rPr>
          <t>OBJETIVO:</t>
        </r>
        <r>
          <rPr>
            <sz val="9"/>
            <color indexed="81"/>
            <rFont val="Tahoma"/>
            <family val="2"/>
          </rPr>
          <t xml:space="preserve">
Indicar qué se pretende lograr con la comunicación</t>
        </r>
      </text>
    </comment>
    <comment ref="E12" authorId="0" shapeId="0">
      <text>
        <r>
          <rPr>
            <b/>
            <sz val="9"/>
            <color indexed="81"/>
            <rFont val="Tahoma"/>
            <family val="2"/>
          </rPr>
          <t>FRECUENCIA:</t>
        </r>
        <r>
          <rPr>
            <sz val="9"/>
            <color indexed="81"/>
            <rFont val="Tahoma"/>
            <family val="2"/>
          </rPr>
          <t xml:space="preserve">
Indicar cada cuanto se produce la comunicación</t>
        </r>
      </text>
    </comment>
    <comment ref="F12" authorId="0" shapeId="0">
      <text>
        <r>
          <rPr>
            <b/>
            <sz val="9"/>
            <color indexed="81"/>
            <rFont val="Tahoma"/>
            <family val="2"/>
          </rPr>
          <t>RESPONSABLE:</t>
        </r>
        <r>
          <rPr>
            <sz val="9"/>
            <color indexed="81"/>
            <rFont val="Tahoma"/>
            <family val="2"/>
          </rPr>
          <t xml:space="preserve">
Indicar quien debe realizar la comunicación</t>
        </r>
      </text>
    </comment>
    <comment ref="G12" authorId="0" shapeId="0">
      <text>
        <r>
          <rPr>
            <b/>
            <sz val="9"/>
            <color indexed="81"/>
            <rFont val="Tahoma"/>
            <family val="2"/>
          </rPr>
          <t>ENTREGABLE:</t>
        </r>
        <r>
          <rPr>
            <sz val="9"/>
            <color indexed="81"/>
            <rFont val="Tahoma"/>
            <family val="2"/>
          </rPr>
          <t xml:space="preserve">
Indicar cual es soporte de la comunicación</t>
        </r>
      </text>
    </comment>
  </commentList>
</comments>
</file>

<file path=xl/comments8.xml><?xml version="1.0" encoding="utf-8"?>
<comments xmlns="http://schemas.openxmlformats.org/spreadsheetml/2006/main">
  <authors>
    <author>RONIN</author>
  </authors>
  <commentList>
    <comment ref="B11" authorId="0" shapeId="0">
      <text>
        <r>
          <rPr>
            <b/>
            <sz val="9"/>
            <color indexed="81"/>
            <rFont val="Tahoma"/>
            <family val="2"/>
          </rPr>
          <t>DESCRIPCIÓN DEL REQUERIMIENTO:</t>
        </r>
        <r>
          <rPr>
            <sz val="9"/>
            <color indexed="81"/>
            <rFont val="Tahoma"/>
            <family val="2"/>
          </rPr>
          <t xml:space="preserve">
Incluir una descripción del requerimiento del solicitante</t>
        </r>
      </text>
    </comment>
    <comment ref="D11" authorId="0" shapeId="0">
      <text>
        <r>
          <rPr>
            <b/>
            <sz val="9"/>
            <color indexed="81"/>
            <rFont val="Tahoma"/>
            <family val="2"/>
          </rPr>
          <t>CÓDIGO REQUERIMIENTO:</t>
        </r>
        <r>
          <rPr>
            <sz val="9"/>
            <color indexed="81"/>
            <rFont val="Tahoma"/>
            <family val="2"/>
          </rPr>
          <t xml:space="preserve">
Incluir un código para facilitar el seguimiento del requerimiento</t>
        </r>
      </text>
    </comment>
    <comment ref="F11" authorId="0" shapeId="0">
      <text>
        <r>
          <rPr>
            <b/>
            <sz val="9"/>
            <color indexed="81"/>
            <rFont val="Tahoma"/>
            <family val="2"/>
          </rPr>
          <t>ALCANCE DEL PROYECTO / ENTREGABLE AFECTADO:</t>
        </r>
        <r>
          <rPr>
            <sz val="9"/>
            <color indexed="81"/>
            <rFont val="Tahoma"/>
            <family val="2"/>
          </rPr>
          <t xml:space="preserve">
Indicar si es un requerimiento que afecte a la totalidad del proyecto o a un entregable y especificar a cual</t>
        </r>
      </text>
    </comment>
    <comment ref="G11" authorId="0" shapeId="0">
      <text>
        <r>
          <rPr>
            <b/>
            <sz val="9"/>
            <color indexed="81"/>
            <rFont val="Tahoma"/>
            <family val="2"/>
          </rPr>
          <t>FECHA DE CUMPLIMIENTO:</t>
        </r>
        <r>
          <rPr>
            <sz val="9"/>
            <color indexed="81"/>
            <rFont val="Tahoma"/>
            <family val="2"/>
          </rPr>
          <t xml:space="preserve">
Indiar cuando se espera que el requerimiento se realice</t>
        </r>
      </text>
    </comment>
    <comment ref="H11" authorId="0" shapeId="0">
      <text>
        <r>
          <rPr>
            <b/>
            <sz val="9"/>
            <color indexed="81"/>
            <rFont val="Tahoma"/>
            <family val="2"/>
          </rPr>
          <t>CRITERIO DE ACEPTACIÓN:</t>
        </r>
        <r>
          <rPr>
            <sz val="9"/>
            <color indexed="81"/>
            <rFont val="Tahoma"/>
            <family val="2"/>
          </rPr>
          <t xml:space="preserve">
Indicar cual es el criterio especificado por el solicitante para dar por válido el requerimiento</t>
        </r>
      </text>
    </comment>
  </commentList>
</comments>
</file>

<file path=xl/comments9.xml><?xml version="1.0" encoding="utf-8"?>
<comments xmlns="http://schemas.openxmlformats.org/spreadsheetml/2006/main">
  <authors>
    <author>RONIN</author>
  </authors>
  <commentList>
    <comment ref="B10" authorId="0" shapeId="0">
      <text>
        <r>
          <rPr>
            <b/>
            <sz val="9"/>
            <color indexed="81"/>
            <rFont val="Tahoma"/>
            <family val="2"/>
          </rPr>
          <t>DESCRIPCIÓN DEL ALCANCE:</t>
        </r>
        <r>
          <rPr>
            <sz val="9"/>
            <color indexed="81"/>
            <rFont val="Tahoma"/>
            <family val="2"/>
          </rPr>
          <t xml:space="preserve">
Incluir la descripción del alcance del proyecto, tanto del producto como la forma de relazarlo</t>
        </r>
      </text>
    </comment>
    <comment ref="B12" authorId="0" shapeId="0">
      <text>
        <r>
          <rPr>
            <b/>
            <sz val="9"/>
            <color indexed="81"/>
            <rFont val="Tahoma"/>
            <family val="2"/>
          </rPr>
          <t>EXCLUSIONES DEL PROYECTO:</t>
        </r>
        <r>
          <rPr>
            <sz val="9"/>
            <color indexed="81"/>
            <rFont val="Tahoma"/>
            <family val="2"/>
          </rPr>
          <t xml:space="preserve">
Identificar lo que no incluye el proyecto</t>
        </r>
      </text>
    </comment>
    <comment ref="B14" authorId="0" shapeId="0">
      <text>
        <r>
          <rPr>
            <b/>
            <sz val="9"/>
            <color indexed="81"/>
            <rFont val="Tahoma"/>
            <family val="2"/>
          </rPr>
          <t>RESTRICCIONES DEL PROYECTO:</t>
        </r>
        <r>
          <rPr>
            <sz val="9"/>
            <color indexed="81"/>
            <rFont val="Tahoma"/>
            <family val="2"/>
          </rPr>
          <t xml:space="preserve">
Enumerar las limitantes asociadas con el alcance del proyecto que restringen las opciones del proyecto</t>
        </r>
      </text>
    </comment>
    <comment ref="B16" authorId="0" shapeId="0">
      <text>
        <r>
          <rPr>
            <b/>
            <sz val="9"/>
            <color indexed="81"/>
            <rFont val="Tahoma"/>
            <family val="2"/>
          </rPr>
          <t>SUPUESTOS DEL PROYECTO:</t>
        </r>
        <r>
          <rPr>
            <sz val="9"/>
            <color indexed="81"/>
            <rFont val="Tahoma"/>
            <family val="2"/>
          </rPr>
          <t xml:space="preserve">
Enumeran las suposiciones asociadas con el alcance del proyecto y el impacto potencial de las mismas</t>
        </r>
      </text>
    </comment>
    <comment ref="B18" authorId="0" shapeId="0">
      <text>
        <r>
          <rPr>
            <b/>
            <sz val="9"/>
            <color indexed="81"/>
            <rFont val="Tahoma"/>
            <family val="2"/>
          </rPr>
          <t>ENTREGABLES DEL PROYECTO:</t>
        </r>
        <r>
          <rPr>
            <sz val="9"/>
            <color indexed="81"/>
            <rFont val="Tahoma"/>
            <family val="2"/>
          </rPr>
          <t xml:space="preserve">
Incluyen tanto el producto final (producto o servicios) como los productos de soporte (informes y documentación)</t>
        </r>
      </text>
    </comment>
    <comment ref="B20" authorId="0" shapeId="0">
      <text>
        <r>
          <rPr>
            <b/>
            <sz val="9"/>
            <color indexed="81"/>
            <rFont val="Tahoma"/>
            <family val="2"/>
          </rPr>
          <t>CRITERIOS DE ACEPTACIÓN DEL PRODUCTO:</t>
        </r>
        <r>
          <rPr>
            <sz val="9"/>
            <color indexed="81"/>
            <rFont val="Tahoma"/>
            <family val="2"/>
          </rPr>
          <t xml:space="preserve">
Definición de las características para el recibo a satisfacción de los productos, servicios o resultados del proyecto</t>
        </r>
      </text>
    </comment>
  </commentList>
</comments>
</file>

<file path=xl/sharedStrings.xml><?xml version="1.0" encoding="utf-8"?>
<sst xmlns="http://schemas.openxmlformats.org/spreadsheetml/2006/main" count="345" uniqueCount="218">
  <si>
    <t xml:space="preserve">NOMBRE DEL PROYECTO </t>
  </si>
  <si>
    <t>TIPO</t>
  </si>
  <si>
    <t>UNIDAD DE MEDIDA</t>
  </si>
  <si>
    <t>META</t>
  </si>
  <si>
    <t>TENDENCIA</t>
  </si>
  <si>
    <t>RESPONSABLE DE LA MEDICION</t>
  </si>
  <si>
    <t>NOMBRE</t>
  </si>
  <si>
    <t>CARGO</t>
  </si>
  <si>
    <t>POSICION FRENTE AL PROYECTO</t>
  </si>
  <si>
    <t>REQUERIMIENTOS DEL PROYECTO</t>
  </si>
  <si>
    <t>NOMBRE DEL SOLICITANTE</t>
  </si>
  <si>
    <t>CORREO ELECTRONICO</t>
  </si>
  <si>
    <t>ALCANCE DEL PROYECTO / ENTREGABLE AFECTADO</t>
  </si>
  <si>
    <t>FECHA DE CUMPLIMIENTO</t>
  </si>
  <si>
    <t>RESPONSABILIDADES</t>
  </si>
  <si>
    <t>CAPACIDADES</t>
  </si>
  <si>
    <t>PLAN DE COMUNICACIÓN</t>
  </si>
  <si>
    <t>TIPO DE COMUNICACIÓN</t>
  </si>
  <si>
    <t>OBJETIVO</t>
  </si>
  <si>
    <t>FRECUENCIA</t>
  </si>
  <si>
    <t>RESPONSABLE</t>
  </si>
  <si>
    <t>ENTREGABLE</t>
  </si>
  <si>
    <t>GESTION DE RIESGOS DEL PROYECTO</t>
  </si>
  <si>
    <t>CRONOGRAMA DE ACTIVIDADES</t>
  </si>
  <si>
    <t>OBJETIVO ESTRATÉGICO</t>
  </si>
  <si>
    <t>ESTRATEGIA</t>
  </si>
  <si>
    <t>DESCRIPCIÓN</t>
  </si>
  <si>
    <t>CÓDIGO REQUERIMIENTO</t>
  </si>
  <si>
    <t>DESCRIPCIÓN DEL ALCANCE</t>
  </si>
  <si>
    <t>EXCLUSIONES DEL PROYECTO</t>
  </si>
  <si>
    <t>RESTRICCIONES DEL PROYECTO</t>
  </si>
  <si>
    <t>SUPUESTOS DEL PROYECTO</t>
  </si>
  <si>
    <t>ENTREGABLES DEL PROYECTO</t>
  </si>
  <si>
    <t>CRITERIOS DE ACEPTACIÓN DEL PRODUCTO</t>
  </si>
  <si>
    <t>JUSTIFICACIÓN - OBJETIVO</t>
  </si>
  <si>
    <t>INDICADORES</t>
  </si>
  <si>
    <t>INTERESADOS</t>
  </si>
  <si>
    <t>REQUERIMIENTOS</t>
  </si>
  <si>
    <t>ALCANCE</t>
  </si>
  <si>
    <t>PLAN DE COMUNICACIONES</t>
  </si>
  <si>
    <t>RIESGOS - CRONOGRAMA</t>
  </si>
  <si>
    <t>INT.-EXT.</t>
  </si>
  <si>
    <t xml:space="preserve">RECURSOS HUMANOS  </t>
  </si>
  <si>
    <t>APROPIACION INICIAL</t>
  </si>
  <si>
    <t>VALOR COMPROMETIDO</t>
  </si>
  <si>
    <t>VALOR OBLIGADO</t>
  </si>
  <si>
    <t>NUMERO DE CDP</t>
  </si>
  <si>
    <t>NÚMERO DE OBLIGACIÓN</t>
  </si>
  <si>
    <t>RECURSOS HUMANOS</t>
  </si>
  <si>
    <t>RECURSOS FINANCIEROS</t>
  </si>
  <si>
    <t>EDT-ACTIVIDADES</t>
  </si>
  <si>
    <t>Eficacia</t>
  </si>
  <si>
    <t>Ascendente</t>
  </si>
  <si>
    <t>Efectividad</t>
  </si>
  <si>
    <t>Eficiencia</t>
  </si>
  <si>
    <t>Descendente</t>
  </si>
  <si>
    <t>Tipos de indicadores</t>
  </si>
  <si>
    <t>Tendencia de indicador</t>
  </si>
  <si>
    <t>Roles</t>
  </si>
  <si>
    <t>Patrocinador</t>
  </si>
  <si>
    <t>Gerente</t>
  </si>
  <si>
    <t>Lider funcional</t>
  </si>
  <si>
    <t>interno - externo</t>
  </si>
  <si>
    <t>Posicion en el proyecto</t>
  </si>
  <si>
    <t>A favor</t>
  </si>
  <si>
    <t>Neutral</t>
  </si>
  <si>
    <t>En contra</t>
  </si>
  <si>
    <t>TELEFONO</t>
  </si>
  <si>
    <t>COMUNICACIONES INTERNAS</t>
  </si>
  <si>
    <t>mail</t>
  </si>
  <si>
    <t>EQUIPO DE PROYECTO DE LA SUPERINTENDENCIA</t>
  </si>
  <si>
    <t>ROL</t>
  </si>
  <si>
    <t>EQUIPO DE PROYECTO DEL PROVEEDOR</t>
  </si>
  <si>
    <t>Gestión de las comunicaciones entre los equipos de trabajo</t>
  </si>
  <si>
    <t>Acto administrativo</t>
  </si>
  <si>
    <t>ACTIVIDADES</t>
  </si>
  <si>
    <t xml:space="preserve">ENTREGABLES </t>
  </si>
  <si>
    <t>METAS</t>
  </si>
  <si>
    <t>RESPONSABLES</t>
  </si>
  <si>
    <t>EVIDENCIA Ó AVANCES  DE LOS ENTREGABLES</t>
  </si>
  <si>
    <t>NO APLICA</t>
  </si>
  <si>
    <t>NO APLICA - PRESUPUESTO DE INVERSIÓN</t>
  </si>
  <si>
    <t>NOMBRE DE INTERESADO</t>
  </si>
  <si>
    <t>DESCRIPCIÓN DEL REQUERIMIENTO</t>
  </si>
  <si>
    <t>FECHA PROGRAMADA DE FINALIZACIÓN</t>
  </si>
  <si>
    <t>DURACIÓN DE LA ACTIVIDAD (Semanas)</t>
  </si>
  <si>
    <t>PRESUPUESTO DE INVERSIÓN</t>
  </si>
  <si>
    <t>Interno</t>
  </si>
  <si>
    <t>Externo</t>
  </si>
  <si>
    <t>INTERNO - EXTERNO</t>
  </si>
  <si>
    <t>Tipo de comunicación</t>
  </si>
  <si>
    <t>Mail</t>
  </si>
  <si>
    <t>Oficio</t>
  </si>
  <si>
    <t>Memorando</t>
  </si>
  <si>
    <t>Reunión</t>
  </si>
  <si>
    <t>Telefónica</t>
  </si>
  <si>
    <t>Electrónica</t>
  </si>
  <si>
    <t>Tipo de objetivo</t>
  </si>
  <si>
    <t>GENERAL</t>
  </si>
  <si>
    <t>ESPECIFICO</t>
  </si>
  <si>
    <t>FRECUENCIA DE MEDIDA</t>
  </si>
  <si>
    <t>FÓRMULA DEL INDICADOR</t>
  </si>
  <si>
    <t>INDICADOR</t>
  </si>
  <si>
    <t>Diario</t>
  </si>
  <si>
    <t>Semanal</t>
  </si>
  <si>
    <t>Quincenal</t>
  </si>
  <si>
    <t>Mensual</t>
  </si>
  <si>
    <t>Bimensual</t>
  </si>
  <si>
    <t>Trimestral</t>
  </si>
  <si>
    <t>Semestral</t>
  </si>
  <si>
    <t>Anual</t>
  </si>
  <si>
    <t>FRECUENCIA DE COMUNICACIÓN</t>
  </si>
  <si>
    <t>Según requerimiento</t>
  </si>
  <si>
    <t>CRITERIO DE ACEPTACIÓN</t>
  </si>
  <si>
    <t>SUPERINTENDENCIA DE SOCIEDADES</t>
  </si>
  <si>
    <t>SISTEMA DE GESTION INTEGRADO</t>
  </si>
  <si>
    <t>PROCESO: GESTION INTEGRAL</t>
  </si>
  <si>
    <t>FORMATO: PLANEACION DE PROYECTOS</t>
  </si>
  <si>
    <t>Pagina 1 de 1</t>
  </si>
  <si>
    <t>Fecha: 17 de septiembre de 2014</t>
  </si>
  <si>
    <t>DESCRIPCION</t>
  </si>
  <si>
    <t>EVALUACION</t>
  </si>
  <si>
    <t>ACTIVIDADES DE MITIGACION</t>
  </si>
  <si>
    <t>RESPONSABLE DE GESTIONAR EL RIESGO</t>
  </si>
  <si>
    <t>Bajo</t>
  </si>
  <si>
    <t>Medio</t>
  </si>
  <si>
    <t>Alto</t>
  </si>
  <si>
    <t>Extremo</t>
  </si>
  <si>
    <t>Las comunicaciones entre el equipo de trabajo se desarrollarán de la siguiente manera:
* Radicación oficial, según las directrices de Gestión Documental para la entrega de memorandos, facturas e informes de desarrollo del proyecto.
* Correo electrónico para intercambio de información del proyecto y su avance, entre el personal de la Superintendencia y el proveedor.
* Reuniones virtuales (a través de herramienta de videoconferencia) y presenciales
* Llamada a teléfono fijo (entidad) y móvil (proveedor).
* Actas de seguimiento de proyecto</t>
  </si>
  <si>
    <t>PESO DE 
LA ACTIVIDAD</t>
  </si>
  <si>
    <t>OBJETIVO DEL PROYECTO (Generales y específicos)</t>
  </si>
  <si>
    <t>%</t>
  </si>
  <si>
    <t>Gerente de Proyecto</t>
  </si>
  <si>
    <t>• Proponer el proyecto y ubicarlo en la estrategia de la entidad.
• Promover el proyecto y buscar el apoyo necesario al interior de la entidad para el desarrollo del mismo. 
• Gestionar la consecución de los recursos necesarios para el desarrollo del proyecto.
• Tomar decisiones claves en el proyecto.
• Orientar al gerente de proyecto y equipo cuando se desvíen por falta de información. 
• Autorizar el cierre del proyecto, entregando previamente  a la entidad los productos finales del proyecto.</t>
  </si>
  <si>
    <t>• Participar en la planificación del proyecto: Definir los objetivos del proyecto y el plan de trabajo (EDT - estructura detallada de actividades) y productos entregables.
• Identificar a las partes interesadas (Stakeholders) del proyecto.
• Elaborar y ejecutar el plan de comunicaciones del proyecto.
• Identificar y gestionar los riesgos del proyecto.
• Coordinar al equipo de trabajo del proyecto.
• Realizar el seguimiento al desarrollo del plan de trabajo definido (ejecución de actividades y entregables).
• Gestionar los recursos asignados al proyecto. 
• Liderar el proceso de gestión del cambio que se requiera para el desarrollo del proyecto. 
• Participar en la toma de decisiones respecto a los cambios que requiera el proyecto.
• Comunicar al patrocinador (Sponsor) las novedades generadas al interior del proyecto.
• Informar a las partes interesadas en el proyecto los cambios y decisiones que afectan la planificación del proyecto.
• Participar en la solución imprevistos con las partes interesadas y el equipo del proyecto.</t>
  </si>
  <si>
    <t>• Recolectar y articular todos los requerimientos  y necesidades del patrocinador (Sponsor) y de las partes interesadas (Stakeholders) del proyecto.
• Coordinar al equipo de trabajo asignado al interior del proyecto.
• Ejecutar oportunamente las actividades asignadas y relacionadas con el desarrollo del proyecto.
• Reportar al gerente de proyecto los avances y dificultades respecto a la ejecución del plan de trabajo propuesto. 
• Comunicar oportunamente al gerente de proyecto las novedades generadas en los diferentes frentes de trabajo.
• Asistir al gerente del proyecto en el logro de los objetivos propuestos para el proyecto.
• Revisar y validar que el producto final cumple con requerimientos y  los criterios de aceptación definidos.
• Asegurar que las partes interesadas (Stakeholders) y el patrocinador (Sponsor) aprueben los entregables del proyecto.
• Participar en la elaboración y ejecución del plan de pruebas de aceptación de producto (cuando se requiera).
• Participar en la elaboración y ejecución del plan de capacitación (cuando se requiera).</t>
  </si>
  <si>
    <t>Hoslander Adlai Saenz Barrera</t>
  </si>
  <si>
    <t>Jefe Oficina Asesora de Planeación</t>
  </si>
  <si>
    <t>2201000 Ext 2079</t>
  </si>
  <si>
    <t>hoslanders@supersociedades.gov.co</t>
  </si>
  <si>
    <t>Citación en Outlook</t>
  </si>
  <si>
    <t>Nini Johanna Rodríguez Álvarez
Hoslander Adlai Saenz Barrera</t>
  </si>
  <si>
    <t>Informar los cambios y decisiones que afectan la planificación del proyecto.</t>
  </si>
  <si>
    <t>Citación en Outlook
Correo electrónico</t>
  </si>
  <si>
    <t>* Orientar metodológicamente al  Gerente de Proyecto en la estructuración del plan de proyecto (las veces que se requiera ejemplo: planeación inicial y control de cambios).
* Realizar el seguimiento al desarrollo del plan de trabajo definido (ejecución de actividades y entregables).</t>
  </si>
  <si>
    <t>Orientar al gerente de proyecto y equipo cuando se desvíen por falta de información y comunicación.</t>
  </si>
  <si>
    <t>Código: GC-F-015</t>
  </si>
  <si>
    <t>Versión 001</t>
  </si>
  <si>
    <t>Página 1 de 12</t>
  </si>
  <si>
    <t>Página 2 de 12</t>
  </si>
  <si>
    <t>Página 3 de 12</t>
  </si>
  <si>
    <t>Página 4 de 12</t>
  </si>
  <si>
    <t>Página 5 de 12</t>
  </si>
  <si>
    <t>Página 6 de 12</t>
  </si>
  <si>
    <t>Página 7 de 12</t>
  </si>
  <si>
    <t>Página 8 de 12</t>
  </si>
  <si>
    <t>Página 9 de 12</t>
  </si>
  <si>
    <t>Página 10 de 12</t>
  </si>
  <si>
    <t>Página 11 de 12</t>
  </si>
  <si>
    <t>Página 12 de 12</t>
  </si>
  <si>
    <t xml:space="preserve">FECHA PROGRAMADA DE INICIO </t>
  </si>
  <si>
    <t>PORCENTAJE DE CUMPLIMIENTO/AVANCE</t>
  </si>
  <si>
    <t>FECHA CIERRE ACTIVIDAD/FECHA SEGUIMIENTO</t>
  </si>
  <si>
    <t>NOMBRE DEL PROYECTO :</t>
  </si>
  <si>
    <t>Actividades ejecutadas
___________________________
Actividades planeadas</t>
  </si>
  <si>
    <t>* El cronograma se realizara en MS Project y será remitido junto con el presente formato a la Oficina Asesora de Planeación.</t>
  </si>
  <si>
    <t>teléfono</t>
  </si>
  <si>
    <t>Líder funcional</t>
  </si>
  <si>
    <t>Francisco Hernando Ochoa Liévano</t>
  </si>
  <si>
    <t>Mónica Tovar Plazas</t>
  </si>
  <si>
    <t>Francisco Hernando Ochoa</t>
  </si>
  <si>
    <t>Delegado para Procedimientos Mercantiles</t>
  </si>
  <si>
    <t xml:space="preserve">Asesora del Despacho </t>
  </si>
  <si>
    <t>22010000 Ext 4182</t>
  </si>
  <si>
    <t>22010000 Ext 3056</t>
  </si>
  <si>
    <t>NataliaJD@SUPERSOCIEDADES.GOV.CO</t>
  </si>
  <si>
    <t>mtovar@SUPERSOCIEDADES.GOV.CO</t>
  </si>
  <si>
    <t>fochoa@SUPERSOCIEDADES.GOV.CO</t>
  </si>
  <si>
    <t>Francisco Ochoa Lievano</t>
  </si>
  <si>
    <t>Yolima Prada</t>
  </si>
  <si>
    <t>Mónica Tovar</t>
  </si>
  <si>
    <t>22010000 Ext 5</t>
  </si>
  <si>
    <t xml:space="preserve">Lograr el reconocimiento y la confianza de los usuarios
</t>
  </si>
  <si>
    <t xml:space="preserve">Mejorar la calidad y cantidad de información disponible
</t>
  </si>
  <si>
    <t xml:space="preserve">Desde la elaboración del modelo de ficha y la incorporación de algunas decisiones en tales fichas, hasta la implementación del sistema y pruebas iniciales
</t>
  </si>
  <si>
    <t xml:space="preserve">Modelo de portafolio de descriptores jerarquizados y filtros especializados (Modelo Teórico)
Modelo de las fichas de análisis estadísitico y análisis jurídico de sentencias de la Delegatura de Procedimientos Mercantiles
Montaje del Sistema informático  
</t>
  </si>
  <si>
    <t xml:space="preserve">Compilación, análisis y elaboración de fichas de la jurisprudencia proferida por la Delegatura de Procedimientos Mercantiles para su incorporación  en un sistema tecnológico que permita la búsqueda inteligente de jurisprudencia societaria para la resolución de los casos de la Delegatura y consulta por parte de los usuarios. La etapa A consistirá en la elaboración del modelo de ficha y la incorporación de algunas decisiones en tales fichas y la implementación del sistema y pruebas iniciales
</t>
  </si>
  <si>
    <t xml:space="preserve">Sentencias de la delegatura de insolvencia </t>
  </si>
  <si>
    <t>Tiempo del recurso humano especializado</t>
  </si>
  <si>
    <t>Recursos financieros</t>
  </si>
  <si>
    <t>Fichas</t>
  </si>
  <si>
    <t>Documento</t>
  </si>
  <si>
    <t>Documento de pruebas</t>
  </si>
  <si>
    <t xml:space="preserve">Taxonomias  </t>
  </si>
  <si>
    <t>De acuerdo con el volumen del año 2019</t>
  </si>
  <si>
    <t>De acuerdo con el volumen del año 2020</t>
  </si>
  <si>
    <t>Yolima Prada Márquez</t>
  </si>
  <si>
    <t>Incidentes solucionados</t>
  </si>
  <si>
    <t>Solución puesta en producción</t>
  </si>
  <si>
    <t xml:space="preserve">Tesauros Fase I (procedimientos mercantiles) etapa A  _(ID 62) 
 </t>
  </si>
  <si>
    <t>Cumplimiento del cronograma de actividades (Ver hoja "EDT - Actividades")_(ID 182)</t>
  </si>
  <si>
    <t xml:space="preserve">Elaborar el modelo de portafolio de descriptores jerarquizados y filtros especializados (Modelo Teórico)_(ID 526)
</t>
  </si>
  <si>
    <t xml:space="preserve">Elaborar el modelo las fichas de análisis estadísitico y análisis jurídico de sentencias de la Delegatura de Procedimientos Mercantiles_(ID 527)
 Montaje del Sistema informático  </t>
  </si>
  <si>
    <t>Analisis de las sentencias generadas por la Superintendencia de Sociedades_(ID 528)</t>
  </si>
  <si>
    <t>Transcripción de las sentencias dictadas oralmente por el tribunal superior de Bogotá_(ID 529)</t>
  </si>
  <si>
    <t>Construcción de los requerimientos tecnicos _(ID 530)</t>
  </si>
  <si>
    <t>Documento con requerimientos</t>
  </si>
  <si>
    <t>Construcción de la solución_(ID 531)</t>
  </si>
  <si>
    <t>Diseño de interfaz</t>
  </si>
  <si>
    <t>Realizar las pruebas _(ID 532)</t>
  </si>
  <si>
    <t>Realizar los ajustes_(ID 533)</t>
  </si>
  <si>
    <t>Sistema de información  puesto en producción_(ID 534)</t>
  </si>
  <si>
    <t>Días Planeados</t>
  </si>
  <si>
    <t>dias corridos</t>
  </si>
  <si>
    <t xml:space="preserve">Incumplimiento de las actividades por falta de disponibilidad de recurso humano para realizar las actividades del proyecto </t>
  </si>
  <si>
    <t xml:space="preserve">Asignar la ejecución de las actividades críticas a otros funcionarios que se encuentren en capacidad técnica y que cuenten con el tiempo requerido para el desarrollo de las mismas. </t>
  </si>
  <si>
    <t>Realizado</t>
  </si>
  <si>
    <t>Pendiente</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</si>
</sst>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dd/mm/yyyy;@"/>
    <numFmt numFmtId="165" formatCode="[$$-240A]#,##0"/>
    <numFmt numFmtId="166" formatCode="dd\-mm\-yy"/>
    <numFmt numFmtId="167" formatCode="0.0"/>
    <numFmt numFmtId="168" formatCode="[$-80A]dddd\ d&quot; de &quot;mmmm&quot; de &quot;yyyy;@"/>
    <numFmt numFmtId="169" formatCode="[$-240A]dddd\ d&quot; de &quot;mmmm&quot; de &quot;yyyy;@"/>
  </numFmts>
  <fonts count="22" x14ac:knownFonts="1">
    <font>
      <sz val="10"/>
      <name val="Arial"/>
    </font>
    <font>
      <sz val="11"/>
      <color indexed="60"/>
      <name val="Calibri"/>
      <family val="2"/>
    </font>
    <font>
      <sz val="10"/>
      <name val="Arial"/>
      <family val="2"/>
    </font>
    <font>
      <b/>
      <sz val="11"/>
      <color indexed="8"/>
      <name val="Calibri"/>
      <family val="2"/>
    </font>
    <font>
      <sz val="9"/>
      <name val="Arial"/>
      <family val="2"/>
    </font>
    <font>
      <b/>
      <sz val="9"/>
      <color theme="0"/>
      <name val="Arial"/>
      <family val="2"/>
    </font>
    <font>
      <b/>
      <sz val="9"/>
      <name val="Arial"/>
      <family val="2"/>
    </font>
    <font>
      <b/>
      <sz val="12"/>
      <name val="Arial"/>
      <family val="2"/>
    </font>
    <font>
      <sz val="9"/>
      <color theme="0"/>
      <name val="Arial"/>
      <family val="2"/>
    </font>
    <font>
      <sz val="9"/>
      <color indexed="81"/>
      <name val="Tahoma"/>
      <family val="2"/>
    </font>
    <font>
      <b/>
      <sz val="9"/>
      <color indexed="81"/>
      <name val="Tahoma"/>
      <family val="2"/>
    </font>
    <font>
      <u/>
      <sz val="10"/>
      <color theme="10"/>
      <name val="Arial"/>
      <family val="2"/>
    </font>
    <font>
      <b/>
      <u/>
      <sz val="10"/>
      <color theme="0"/>
      <name val="Arial"/>
      <family val="2"/>
    </font>
    <font>
      <b/>
      <sz val="10"/>
      <name val="Arial"/>
      <family val="2"/>
    </font>
    <font>
      <b/>
      <sz val="10"/>
      <color theme="0"/>
      <name val="Arial"/>
      <family val="2"/>
    </font>
    <font>
      <sz val="10"/>
      <name val="Arial"/>
      <family val="2"/>
    </font>
    <font>
      <sz val="11"/>
      <name val="Arial"/>
      <family val="2"/>
    </font>
    <font>
      <sz val="9"/>
      <color rgb="FFFF0000"/>
      <name val="Arial"/>
      <family val="2"/>
    </font>
    <font>
      <sz val="14"/>
      <name val="Arial"/>
      <family val="2"/>
    </font>
    <font>
      <sz val="10"/>
      <name val="Calibri"/>
      <family val="2"/>
      <scheme val="minor"/>
    </font>
    <font>
      <sz val="10"/>
      <color rgb="FFFF0000"/>
      <name val="Calibri"/>
      <family val="2"/>
      <scheme val="minor"/>
    </font>
    <font>
      <b/>
      <sz val="10"/>
      <color rgb="FFFF0000"/>
      <name val="Arial"/>
      <family val="2"/>
    </font>
  </fonts>
  <fills count="12">
    <fill>
      <patternFill patternType="none"/>
    </fill>
    <fill>
      <patternFill patternType="gray125"/>
    </fill>
    <fill>
      <patternFill patternType="solid">
        <fgColor indexed="43"/>
      </patternFill>
    </fill>
    <fill>
      <patternFill patternType="solid">
        <fgColor theme="4" tint="-0.249977111117893"/>
        <bgColor indexed="64"/>
      </patternFill>
    </fill>
    <fill>
      <patternFill patternType="solid">
        <fgColor theme="0"/>
        <bgColor indexed="64"/>
      </patternFill>
    </fill>
    <fill>
      <patternFill patternType="solid">
        <fgColor theme="3"/>
        <bgColor indexed="64"/>
      </patternFill>
    </fill>
    <fill>
      <patternFill patternType="solid">
        <fgColor theme="6" tint="0.59999389629810485"/>
        <bgColor indexed="64"/>
      </patternFill>
    </fill>
    <fill>
      <patternFill patternType="solid">
        <fgColor theme="3" tint="0.79998168889431442"/>
        <bgColor indexed="64"/>
      </patternFill>
    </fill>
    <fill>
      <patternFill patternType="solid">
        <fgColor rgb="FF002060"/>
        <bgColor indexed="23"/>
      </patternFill>
    </fill>
    <fill>
      <patternFill patternType="solid">
        <fgColor rgb="FF002060"/>
        <bgColor indexed="64"/>
      </patternFill>
    </fill>
    <fill>
      <patternFill patternType="solid">
        <fgColor rgb="FFFFFF00"/>
        <bgColor indexed="64"/>
      </patternFill>
    </fill>
    <fill>
      <patternFill patternType="solid">
        <fgColor rgb="FF99FF33"/>
        <bgColor indexed="64"/>
      </patternFill>
    </fill>
  </fills>
  <borders count="55">
    <border>
      <left/>
      <right/>
      <top/>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bottom style="thin">
        <color indexed="64"/>
      </bottom>
      <diagonal/>
    </border>
  </borders>
  <cellStyleXfs count="6">
    <xf numFmtId="0" fontId="0" fillId="0" borderId="0"/>
    <xf numFmtId="0" fontId="1" fillId="2" borderId="0" applyNumberFormat="0" applyBorder="0" applyAlignment="0" applyProtection="0"/>
    <xf numFmtId="0" fontId="2" fillId="0" borderId="0"/>
    <xf numFmtId="0" fontId="3" fillId="0" borderId="1" applyNumberFormat="0" applyFill="0" applyAlignment="0" applyProtection="0"/>
    <xf numFmtId="0" fontId="11" fillId="0" borderId="0" applyNumberFormat="0" applyFill="0" applyBorder="0" applyAlignment="0" applyProtection="0"/>
    <xf numFmtId="9" fontId="15" fillId="0" borderId="0" applyFont="0" applyFill="0" applyBorder="0" applyAlignment="0" applyProtection="0"/>
  </cellStyleXfs>
  <cellXfs count="289">
    <xf numFmtId="0" fontId="0" fillId="0" borderId="0" xfId="0"/>
    <xf numFmtId="0" fontId="4" fillId="0" borderId="0" xfId="0" applyFont="1" applyAlignment="1">
      <alignment horizontal="center" vertical="center" wrapText="1"/>
    </xf>
    <xf numFmtId="0" fontId="4" fillId="0" borderId="0" xfId="0" applyFont="1"/>
    <xf numFmtId="0" fontId="4" fillId="0" borderId="0" xfId="0" applyFont="1" applyBorder="1" applyAlignment="1">
      <alignment horizontal="center" vertical="center" wrapText="1"/>
    </xf>
    <xf numFmtId="0" fontId="4" fillId="4" borderId="0" xfId="0" applyFont="1" applyFill="1" applyBorder="1" applyAlignment="1">
      <alignment horizontal="center" vertical="center" wrapText="1"/>
    </xf>
    <xf numFmtId="0" fontId="6" fillId="0" borderId="0" xfId="2" applyFont="1" applyFill="1" applyBorder="1" applyAlignment="1" applyProtection="1">
      <alignment horizontal="center" vertical="center"/>
    </xf>
    <xf numFmtId="0" fontId="6" fillId="4" borderId="0" xfId="0" applyFont="1" applyFill="1" applyBorder="1" applyAlignment="1">
      <alignment horizontal="center" vertical="center" wrapText="1"/>
    </xf>
    <xf numFmtId="0" fontId="8" fillId="0" borderId="0" xfId="0" applyFont="1" applyAlignment="1">
      <alignment horizontal="center" vertical="center" wrapText="1"/>
    </xf>
    <xf numFmtId="0" fontId="4" fillId="0" borderId="0" xfId="0" applyFont="1" applyBorder="1" applyAlignment="1">
      <alignment horizontal="left" vertical="center"/>
    </xf>
    <xf numFmtId="0" fontId="4" fillId="0" borderId="0" xfId="0" applyFont="1" applyBorder="1" applyAlignment="1">
      <alignment horizontal="center" vertical="center"/>
    </xf>
    <xf numFmtId="0" fontId="4" fillId="4" borderId="0" xfId="0" applyFont="1" applyFill="1" applyBorder="1" applyAlignment="1">
      <alignment horizontal="left" vertical="center" wrapText="1"/>
    </xf>
    <xf numFmtId="0" fontId="8" fillId="0" borderId="0" xfId="0" applyFont="1" applyBorder="1" applyAlignment="1">
      <alignment horizontal="center" vertical="center" wrapText="1"/>
    </xf>
    <xf numFmtId="0" fontId="4" fillId="0" borderId="0" xfId="0" applyFont="1" applyBorder="1" applyAlignment="1">
      <alignment horizontal="center" vertical="center" wrapText="1"/>
    </xf>
    <xf numFmtId="0" fontId="4" fillId="0" borderId="0" xfId="0" applyFont="1" applyBorder="1" applyAlignment="1">
      <alignment horizontal="center" vertical="center" wrapText="1"/>
    </xf>
    <xf numFmtId="0" fontId="6" fillId="0" borderId="0" xfId="2" applyFont="1" applyFill="1" applyBorder="1" applyAlignment="1" applyProtection="1">
      <alignment horizontal="center" vertical="center"/>
    </xf>
    <xf numFmtId="0" fontId="8" fillId="0" borderId="0" xfId="0" applyFont="1" applyBorder="1" applyAlignment="1">
      <alignment horizontal="center" vertical="center"/>
    </xf>
    <xf numFmtId="0" fontId="4" fillId="0" borderId="0" xfId="0" applyFont="1" applyBorder="1"/>
    <xf numFmtId="0" fontId="6" fillId="0" borderId="0" xfId="2" applyFont="1" applyFill="1" applyBorder="1" applyAlignment="1" applyProtection="1">
      <alignment horizontal="center" vertical="center"/>
    </xf>
    <xf numFmtId="0" fontId="4" fillId="0" borderId="0" xfId="0" applyFont="1" applyBorder="1" applyAlignment="1">
      <alignment horizontal="center" vertical="center" wrapText="1"/>
    </xf>
    <xf numFmtId="0" fontId="12" fillId="5" borderId="6" xfId="4" applyFont="1" applyFill="1" applyBorder="1" applyAlignment="1">
      <alignment horizontal="center" vertical="center"/>
    </xf>
    <xf numFmtId="0" fontId="6" fillId="0" borderId="0" xfId="2" applyFont="1" applyFill="1" applyBorder="1" applyAlignment="1" applyProtection="1">
      <alignment horizontal="center" vertical="center"/>
    </xf>
    <xf numFmtId="0" fontId="4" fillId="0" borderId="0" xfId="0" applyFont="1" applyBorder="1" applyAlignment="1">
      <alignment horizontal="center" vertical="center" wrapText="1"/>
    </xf>
    <xf numFmtId="0" fontId="4" fillId="0" borderId="2" xfId="0" applyFont="1" applyBorder="1" applyAlignment="1">
      <alignment vertical="center" wrapText="1"/>
    </xf>
    <xf numFmtId="165" fontId="4" fillId="0" borderId="2" xfId="0" applyNumberFormat="1" applyFont="1" applyBorder="1" applyAlignment="1">
      <alignment horizontal="center" vertical="center" wrapText="1"/>
    </xf>
    <xf numFmtId="2" fontId="4" fillId="0" borderId="2" xfId="0" applyNumberFormat="1" applyFont="1" applyBorder="1" applyAlignment="1">
      <alignment horizontal="center" vertical="center" wrapText="1"/>
    </xf>
    <xf numFmtId="0" fontId="4" fillId="0" borderId="0" xfId="0" applyFont="1" applyBorder="1" applyAlignment="1">
      <alignment vertical="center" wrapText="1"/>
    </xf>
    <xf numFmtId="0" fontId="4" fillId="0" borderId="0" xfId="0" applyFont="1" applyAlignment="1">
      <alignment vertical="center" wrapText="1"/>
    </xf>
    <xf numFmtId="0" fontId="2" fillId="0" borderId="0" xfId="0" applyFont="1"/>
    <xf numFmtId="0" fontId="2" fillId="6" borderId="2" xfId="0" applyFont="1" applyFill="1" applyBorder="1"/>
    <xf numFmtId="0" fontId="4" fillId="0" borderId="3" xfId="0" applyFont="1" applyBorder="1" applyAlignment="1">
      <alignment horizontal="center" vertical="center" wrapText="1"/>
    </xf>
    <xf numFmtId="0" fontId="2" fillId="0" borderId="0" xfId="0" applyFont="1" applyFill="1" applyBorder="1"/>
    <xf numFmtId="0" fontId="5" fillId="3" borderId="2" xfId="0" applyFont="1" applyFill="1" applyBorder="1" applyAlignment="1">
      <alignment horizontal="center" vertical="center" wrapText="1"/>
    </xf>
    <xf numFmtId="0" fontId="5" fillId="3" borderId="0" xfId="0" applyFont="1" applyFill="1" applyAlignment="1">
      <alignment horizontal="center" vertical="center" wrapText="1"/>
    </xf>
    <xf numFmtId="0" fontId="5" fillId="3" borderId="2" xfId="0" applyFont="1" applyFill="1" applyBorder="1" applyAlignment="1">
      <alignment horizontal="center" vertical="center"/>
    </xf>
    <xf numFmtId="0" fontId="5" fillId="3" borderId="7" xfId="0" applyFont="1" applyFill="1" applyBorder="1" applyAlignment="1">
      <alignment horizontal="center" vertical="center" wrapText="1"/>
    </xf>
    <xf numFmtId="0" fontId="5" fillId="3" borderId="2" xfId="0" applyFont="1" applyFill="1" applyBorder="1" applyAlignment="1">
      <alignment horizontal="left" vertical="center"/>
    </xf>
    <xf numFmtId="0" fontId="14" fillId="3" borderId="2" xfId="0" applyFont="1" applyFill="1" applyBorder="1" applyAlignment="1">
      <alignment horizontal="center" vertical="center"/>
    </xf>
    <xf numFmtId="164" fontId="4" fillId="4" borderId="2" xfId="0" applyNumberFormat="1" applyFont="1" applyFill="1" applyBorder="1" applyAlignment="1">
      <alignment horizontal="center" vertical="center" wrapText="1"/>
    </xf>
    <xf numFmtId="0" fontId="5" fillId="3" borderId="2" xfId="0" applyFont="1" applyFill="1" applyBorder="1" applyAlignment="1">
      <alignment vertical="center"/>
    </xf>
    <xf numFmtId="0" fontId="5" fillId="3" borderId="2" xfId="0" applyFont="1" applyFill="1" applyBorder="1" applyAlignment="1">
      <alignment horizontal="center" vertical="center" wrapText="1"/>
    </xf>
    <xf numFmtId="0" fontId="6" fillId="0" borderId="0" xfId="2" applyFont="1" applyFill="1" applyBorder="1" applyAlignment="1" applyProtection="1">
      <alignment horizontal="center" vertical="center"/>
    </xf>
    <xf numFmtId="0" fontId="5" fillId="3" borderId="2" xfId="0" applyFont="1" applyFill="1" applyBorder="1" applyAlignment="1">
      <alignment horizontal="center" vertical="center" wrapText="1"/>
    </xf>
    <xf numFmtId="0" fontId="4" fillId="4" borderId="2" xfId="0" applyFont="1" applyFill="1" applyBorder="1" applyAlignment="1">
      <alignment horizontal="center" vertical="center" wrapText="1"/>
    </xf>
    <xf numFmtId="0" fontId="4" fillId="0" borderId="0" xfId="0" applyFont="1" applyBorder="1" applyAlignment="1">
      <alignment horizontal="center" vertical="center" wrapText="1"/>
    </xf>
    <xf numFmtId="0" fontId="4" fillId="0" borderId="0" xfId="0" applyFont="1" applyBorder="1" applyAlignment="1">
      <alignment horizontal="center" vertical="center" wrapText="1"/>
    </xf>
    <xf numFmtId="0" fontId="4" fillId="7" borderId="10" xfId="0" applyFont="1" applyFill="1" applyBorder="1" applyAlignment="1">
      <alignment horizontal="center" vertical="center" wrapText="1"/>
    </xf>
    <xf numFmtId="0" fontId="4" fillId="7" borderId="11" xfId="0" applyFont="1" applyFill="1" applyBorder="1" applyAlignment="1">
      <alignment horizontal="center" vertical="center" wrapText="1"/>
    </xf>
    <xf numFmtId="0" fontId="4" fillId="7" borderId="12" xfId="0" applyFont="1" applyFill="1" applyBorder="1" applyAlignment="1">
      <alignment horizontal="center" vertical="center" wrapText="1"/>
    </xf>
    <xf numFmtId="0" fontId="4" fillId="7" borderId="13" xfId="0" applyFont="1" applyFill="1" applyBorder="1" applyAlignment="1">
      <alignment horizontal="center" vertical="center" wrapText="1"/>
    </xf>
    <xf numFmtId="0" fontId="4" fillId="7" borderId="0" xfId="0" applyFont="1" applyFill="1" applyBorder="1" applyAlignment="1">
      <alignment horizontal="center" vertical="center" wrapText="1"/>
    </xf>
    <xf numFmtId="0" fontId="4" fillId="7" borderId="14" xfId="0" applyFont="1" applyFill="1" applyBorder="1" applyAlignment="1">
      <alignment horizontal="center" vertical="center" wrapText="1"/>
    </xf>
    <xf numFmtId="0" fontId="4" fillId="7" borderId="15" xfId="0" applyFont="1" applyFill="1" applyBorder="1" applyAlignment="1">
      <alignment horizontal="center" vertical="center" wrapText="1"/>
    </xf>
    <xf numFmtId="0" fontId="4" fillId="7" borderId="16" xfId="0" applyFont="1" applyFill="1" applyBorder="1" applyAlignment="1">
      <alignment horizontal="center" vertical="center" wrapText="1"/>
    </xf>
    <xf numFmtId="0" fontId="4" fillId="7" borderId="17" xfId="0" applyFont="1" applyFill="1" applyBorder="1" applyAlignment="1">
      <alignment horizontal="center" vertical="center" wrapText="1"/>
    </xf>
    <xf numFmtId="0" fontId="4" fillId="0" borderId="2" xfId="0" applyFont="1" applyBorder="1" applyAlignment="1">
      <alignment horizontal="center" vertical="center" wrapText="1"/>
    </xf>
    <xf numFmtId="0" fontId="4" fillId="0" borderId="0" xfId="0" applyFont="1" applyBorder="1" applyAlignment="1">
      <alignment horizontal="center" vertical="center" wrapText="1"/>
    </xf>
    <xf numFmtId="0" fontId="4" fillId="0" borderId="37" xfId="0" applyFont="1" applyBorder="1" applyAlignment="1">
      <alignment vertical="center" wrapText="1"/>
    </xf>
    <xf numFmtId="0" fontId="4" fillId="0" borderId="38" xfId="0" applyFont="1" applyBorder="1" applyAlignment="1">
      <alignment vertical="center" wrapText="1"/>
    </xf>
    <xf numFmtId="0" fontId="4" fillId="0" borderId="39" xfId="0" applyFont="1" applyBorder="1" applyAlignment="1">
      <alignment vertical="center" wrapText="1"/>
    </xf>
    <xf numFmtId="0" fontId="4" fillId="0" borderId="10" xfId="0" applyFont="1" applyBorder="1" applyAlignment="1">
      <alignment vertical="center" wrapText="1"/>
    </xf>
    <xf numFmtId="0" fontId="4" fillId="0" borderId="13" xfId="0" applyFont="1" applyBorder="1" applyAlignment="1">
      <alignment vertical="center" wrapText="1"/>
    </xf>
    <xf numFmtId="0" fontId="4" fillId="0" borderId="15" xfId="0" applyFont="1" applyBorder="1" applyAlignment="1">
      <alignment vertical="center" wrapText="1"/>
    </xf>
    <xf numFmtId="0" fontId="0" fillId="4" borderId="0" xfId="0" applyFill="1"/>
    <xf numFmtId="0" fontId="2" fillId="4" borderId="0" xfId="0" applyFont="1" applyFill="1"/>
    <xf numFmtId="0" fontId="13" fillId="4" borderId="0" xfId="0" applyFont="1" applyFill="1" applyAlignment="1">
      <alignment horizontal="center" vertical="center"/>
    </xf>
    <xf numFmtId="0" fontId="4" fillId="4" borderId="10" xfId="0" applyFont="1" applyFill="1" applyBorder="1" applyAlignment="1">
      <alignment vertical="center" wrapText="1"/>
    </xf>
    <xf numFmtId="0" fontId="4" fillId="4" borderId="12" xfId="0" applyFont="1" applyFill="1" applyBorder="1" applyAlignment="1">
      <alignment vertical="center" wrapText="1"/>
    </xf>
    <xf numFmtId="0" fontId="4" fillId="4" borderId="13" xfId="0" applyFont="1" applyFill="1" applyBorder="1" applyAlignment="1">
      <alignment vertical="center" wrapText="1"/>
    </xf>
    <xf numFmtId="0" fontId="4" fillId="4" borderId="14" xfId="0" applyFont="1" applyFill="1" applyBorder="1" applyAlignment="1">
      <alignment vertical="center" wrapText="1"/>
    </xf>
    <xf numFmtId="0" fontId="4" fillId="4" borderId="15" xfId="0" applyFont="1" applyFill="1" applyBorder="1" applyAlignment="1">
      <alignment vertical="center" wrapText="1"/>
    </xf>
    <xf numFmtId="0" fontId="4" fillId="4" borderId="6" xfId="0" applyFont="1" applyFill="1" applyBorder="1" applyAlignment="1">
      <alignment vertical="center" wrapText="1"/>
    </xf>
    <xf numFmtId="0" fontId="4" fillId="4" borderId="0" xfId="0" applyFont="1" applyFill="1" applyBorder="1" applyAlignment="1">
      <alignment vertical="center" wrapText="1"/>
    </xf>
    <xf numFmtId="0" fontId="4" fillId="4" borderId="52" xfId="0" applyFont="1" applyFill="1" applyBorder="1" applyAlignment="1">
      <alignment vertical="center" wrapText="1"/>
    </xf>
    <xf numFmtId="0" fontId="4" fillId="4" borderId="53" xfId="0" applyFont="1" applyFill="1" applyBorder="1" applyAlignment="1">
      <alignment vertical="center" wrapText="1"/>
    </xf>
    <xf numFmtId="0" fontId="7" fillId="0" borderId="0" xfId="2" applyFont="1" applyFill="1" applyBorder="1" applyAlignment="1" applyProtection="1">
      <alignment vertical="center"/>
    </xf>
    <xf numFmtId="0" fontId="7" fillId="0" borderId="11" xfId="2" applyFont="1" applyFill="1" applyBorder="1" applyAlignment="1" applyProtection="1">
      <alignment vertical="center"/>
    </xf>
    <xf numFmtId="0" fontId="7" fillId="0" borderId="16" xfId="2" applyFont="1" applyFill="1" applyBorder="1" applyAlignment="1" applyProtection="1">
      <alignment vertical="center"/>
    </xf>
    <xf numFmtId="0" fontId="4" fillId="0" borderId="19"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50" xfId="0" applyFont="1" applyBorder="1" applyAlignment="1">
      <alignment horizontal="center" vertical="center" wrapText="1"/>
    </xf>
    <xf numFmtId="0" fontId="4" fillId="0" borderId="51" xfId="0" applyFont="1" applyBorder="1" applyAlignment="1">
      <alignment horizontal="center" vertical="center" wrapText="1"/>
    </xf>
    <xf numFmtId="0" fontId="5" fillId="3" borderId="2" xfId="0" applyFont="1" applyFill="1" applyBorder="1" applyAlignment="1">
      <alignment horizontal="center" vertical="center" wrapText="1"/>
    </xf>
    <xf numFmtId="0" fontId="5" fillId="3" borderId="2" xfId="0" applyFont="1" applyFill="1" applyBorder="1" applyAlignment="1">
      <alignment vertical="center" wrapText="1"/>
    </xf>
    <xf numFmtId="2" fontId="17" fillId="0" borderId="2" xfId="0" applyNumberFormat="1" applyFont="1" applyBorder="1" applyAlignment="1">
      <alignment horizontal="center" vertical="center" wrapText="1"/>
    </xf>
    <xf numFmtId="0" fontId="4" fillId="0" borderId="2" xfId="0" applyFont="1" applyBorder="1" applyAlignment="1">
      <alignment horizontal="left" vertical="center" wrapText="1"/>
    </xf>
    <xf numFmtId="0" fontId="4" fillId="4" borderId="2" xfId="0" applyFont="1" applyFill="1" applyBorder="1" applyAlignment="1">
      <alignment horizontal="center" vertical="center" wrapText="1"/>
    </xf>
    <xf numFmtId="0" fontId="4" fillId="0" borderId="2" xfId="0" applyFont="1" applyBorder="1" applyAlignment="1">
      <alignment horizontal="center" vertical="center" wrapText="1"/>
    </xf>
    <xf numFmtId="0" fontId="2" fillId="4" borderId="2" xfId="0" applyFont="1" applyFill="1" applyBorder="1" applyAlignment="1">
      <alignment horizontal="left" vertical="center" wrapText="1"/>
    </xf>
    <xf numFmtId="0" fontId="0" fillId="4" borderId="0" xfId="0" applyFill="1" applyAlignment="1">
      <alignment vertical="center" wrapText="1"/>
    </xf>
    <xf numFmtId="0" fontId="2" fillId="4" borderId="2" xfId="0" applyFont="1" applyFill="1" applyBorder="1" applyAlignment="1">
      <alignment vertical="center" wrapText="1"/>
    </xf>
    <xf numFmtId="0" fontId="2" fillId="4" borderId="2" xfId="0" applyFont="1" applyFill="1" applyBorder="1" applyAlignment="1">
      <alignment horizontal="center" vertical="center" wrapText="1"/>
    </xf>
    <xf numFmtId="0" fontId="11" fillId="4" borderId="2" xfId="4" applyFill="1" applyBorder="1" applyAlignment="1">
      <alignment horizontal="center" vertical="center" wrapText="1"/>
    </xf>
    <xf numFmtId="0" fontId="0" fillId="4" borderId="2" xfId="0" applyFill="1" applyBorder="1" applyAlignment="1">
      <alignment horizontal="center" vertical="center" wrapText="1"/>
    </xf>
    <xf numFmtId="0" fontId="0" fillId="4" borderId="9" xfId="0" applyFill="1" applyBorder="1" applyAlignment="1">
      <alignment vertical="center" wrapText="1"/>
    </xf>
    <xf numFmtId="0" fontId="0" fillId="4" borderId="9" xfId="0" applyFill="1" applyBorder="1" applyAlignment="1">
      <alignment horizontal="center" vertical="center" wrapText="1"/>
    </xf>
    <xf numFmtId="0" fontId="0" fillId="4" borderId="0" xfId="0" applyFill="1" applyBorder="1" applyAlignment="1">
      <alignment vertical="center" wrapText="1"/>
    </xf>
    <xf numFmtId="0" fontId="0" fillId="4" borderId="0" xfId="0" applyFill="1" applyBorder="1" applyAlignment="1">
      <alignment horizontal="center" vertical="center" wrapText="1"/>
    </xf>
    <xf numFmtId="0" fontId="4" fillId="0" borderId="2" xfId="0" applyNumberFormat="1" applyFont="1" applyBorder="1" applyAlignment="1">
      <alignment horizontal="center" vertical="center" wrapText="1"/>
    </xf>
    <xf numFmtId="0" fontId="2" fillId="4" borderId="0" xfId="0" applyFont="1" applyFill="1" applyAlignment="1">
      <alignment horizontal="center" vertical="center" wrapText="1"/>
    </xf>
    <xf numFmtId="0" fontId="2" fillId="4" borderId="0" xfId="0" applyFont="1" applyFill="1" applyAlignment="1">
      <alignment vertical="center" wrapText="1"/>
    </xf>
    <xf numFmtId="0" fontId="2" fillId="4" borderId="0" xfId="0" applyFont="1" applyFill="1" applyBorder="1" applyAlignment="1">
      <alignment horizontal="center" vertical="center" wrapText="1"/>
    </xf>
    <xf numFmtId="0" fontId="2" fillId="4" borderId="0" xfId="0" applyFont="1" applyFill="1" applyBorder="1" applyAlignment="1">
      <alignment vertical="center" wrapText="1"/>
    </xf>
    <xf numFmtId="0" fontId="13" fillId="4" borderId="0" xfId="2" applyFont="1" applyFill="1" applyBorder="1" applyAlignment="1" applyProtection="1">
      <alignment horizontal="center" vertical="center"/>
    </xf>
    <xf numFmtId="0" fontId="13" fillId="4" borderId="0" xfId="2" applyFont="1" applyFill="1" applyBorder="1" applyAlignment="1" applyProtection="1">
      <alignment vertical="center"/>
    </xf>
    <xf numFmtId="0" fontId="13" fillId="4" borderId="5" xfId="0" applyFont="1" applyFill="1" applyBorder="1" applyAlignment="1">
      <alignment horizontal="center" vertical="center"/>
    </xf>
    <xf numFmtId="0" fontId="4" fillId="0" borderId="2" xfId="0" applyFont="1" applyBorder="1" applyAlignment="1">
      <alignment horizontal="left" vertical="center" wrapText="1"/>
    </xf>
    <xf numFmtId="0" fontId="4" fillId="0" borderId="0" xfId="0" applyFont="1" applyBorder="1" applyAlignment="1">
      <alignment horizontal="center" vertical="center" wrapText="1"/>
    </xf>
    <xf numFmtId="0" fontId="4" fillId="4" borderId="2" xfId="0" applyFont="1" applyFill="1" applyBorder="1" applyAlignment="1">
      <alignment horizontal="left" vertical="center" wrapText="1"/>
    </xf>
    <xf numFmtId="0" fontId="5" fillId="3" borderId="2" xfId="0" applyFont="1" applyFill="1" applyBorder="1" applyAlignment="1">
      <alignment horizontal="center" vertical="center" wrapText="1"/>
    </xf>
    <xf numFmtId="0" fontId="4" fillId="4" borderId="2" xfId="0" applyFont="1" applyFill="1" applyBorder="1" applyAlignment="1">
      <alignment horizontal="center" vertical="center" wrapText="1"/>
    </xf>
    <xf numFmtId="0" fontId="2" fillId="4" borderId="2" xfId="0" applyFont="1" applyFill="1" applyBorder="1" applyAlignment="1">
      <alignment horizontal="left" vertical="center" wrapText="1"/>
    </xf>
    <xf numFmtId="0" fontId="2" fillId="0" borderId="2" xfId="0" applyFont="1" applyBorder="1" applyAlignment="1">
      <alignment horizontal="left" vertical="center" wrapText="1"/>
    </xf>
    <xf numFmtId="0" fontId="11" fillId="4" borderId="2" xfId="4" applyFont="1" applyFill="1" applyBorder="1" applyAlignment="1">
      <alignment horizontal="center" vertical="center" wrapText="1"/>
    </xf>
    <xf numFmtId="0" fontId="2" fillId="0" borderId="0" xfId="0" applyFont="1" applyBorder="1" applyAlignment="1">
      <alignment horizontal="center" vertical="center"/>
    </xf>
    <xf numFmtId="9" fontId="2" fillId="4" borderId="2" xfId="0" applyNumberFormat="1" applyFont="1" applyFill="1" applyBorder="1" applyAlignment="1">
      <alignment horizontal="center" vertical="center" wrapText="1"/>
    </xf>
    <xf numFmtId="0" fontId="2" fillId="0" borderId="2" xfId="0" applyFont="1" applyBorder="1" applyAlignment="1">
      <alignment horizontal="center" vertical="center" wrapText="1"/>
    </xf>
    <xf numFmtId="0" fontId="4" fillId="0" borderId="2" xfId="0" applyFont="1" applyBorder="1" applyAlignment="1">
      <alignment horizontal="left" vertical="center" wrapText="1"/>
    </xf>
    <xf numFmtId="167" fontId="2" fillId="4" borderId="0" xfId="0" applyNumberFormat="1" applyFont="1" applyFill="1" applyAlignment="1">
      <alignment horizontal="center" vertical="center" wrapText="1"/>
    </xf>
    <xf numFmtId="0" fontId="14" fillId="8" borderId="2" xfId="0" applyFont="1" applyFill="1" applyBorder="1" applyAlignment="1" applyProtection="1">
      <alignment horizontal="center" vertical="center" wrapText="1"/>
    </xf>
    <xf numFmtId="9" fontId="14" fillId="8" borderId="2" xfId="0" applyNumberFormat="1" applyFont="1" applyFill="1" applyBorder="1" applyAlignment="1" applyProtection="1">
      <alignment horizontal="center" vertical="center" wrapText="1"/>
    </xf>
    <xf numFmtId="166" fontId="14" fillId="8" borderId="2" xfId="0" applyNumberFormat="1" applyFont="1" applyFill="1" applyBorder="1" applyAlignment="1" applyProtection="1">
      <alignment horizontal="center" vertical="center" wrapText="1"/>
    </xf>
    <xf numFmtId="0" fontId="14" fillId="9" borderId="2" xfId="0" applyFont="1" applyFill="1" applyBorder="1" applyAlignment="1" applyProtection="1">
      <alignment horizontal="center" vertical="center" wrapText="1"/>
    </xf>
    <xf numFmtId="0" fontId="4" fillId="4" borderId="2" xfId="0" applyFont="1" applyFill="1" applyBorder="1" applyAlignment="1">
      <alignment horizontal="left" vertical="center" wrapText="1"/>
    </xf>
    <xf numFmtId="0" fontId="2" fillId="4" borderId="2" xfId="4" applyFont="1" applyFill="1" applyBorder="1" applyAlignment="1">
      <alignment horizontal="center" vertical="center" wrapText="1"/>
    </xf>
    <xf numFmtId="0" fontId="2" fillId="0" borderId="0" xfId="0" applyFont="1" applyFill="1" applyBorder="1" applyAlignment="1">
      <alignment horizontal="center" vertical="center" wrapText="1"/>
    </xf>
    <xf numFmtId="9" fontId="13" fillId="10" borderId="54" xfId="0" applyNumberFormat="1" applyFont="1" applyFill="1" applyBorder="1" applyAlignment="1">
      <alignment horizontal="center" vertical="center" wrapText="1"/>
    </xf>
    <xf numFmtId="168" fontId="2" fillId="0" borderId="0" xfId="0" applyNumberFormat="1" applyFont="1" applyFill="1" applyBorder="1" applyAlignment="1">
      <alignment horizontal="center" vertical="center" wrapText="1"/>
    </xf>
    <xf numFmtId="0" fontId="2" fillId="4" borderId="2" xfId="0" applyFont="1" applyFill="1" applyBorder="1" applyAlignment="1">
      <alignment horizontal="center" vertical="center" wrapText="1"/>
    </xf>
    <xf numFmtId="0" fontId="4" fillId="0" borderId="2" xfId="0" applyFont="1" applyBorder="1" applyAlignment="1">
      <alignment horizontal="center" vertical="center" wrapText="1"/>
    </xf>
    <xf numFmtId="0" fontId="19" fillId="0" borderId="2" xfId="0" applyFont="1" applyBorder="1" applyAlignment="1">
      <alignment vertical="center" wrapText="1"/>
    </xf>
    <xf numFmtId="9" fontId="19" fillId="0" borderId="2" xfId="5" applyFont="1" applyBorder="1" applyAlignment="1">
      <alignment horizontal="center" vertical="center" wrapText="1"/>
    </xf>
    <xf numFmtId="167" fontId="19" fillId="0" borderId="2" xfId="0" applyNumberFormat="1" applyFont="1" applyBorder="1" applyAlignment="1">
      <alignment horizontal="center" vertical="center" wrapText="1"/>
    </xf>
    <xf numFmtId="0" fontId="19" fillId="0" borderId="2" xfId="0" applyFont="1" applyFill="1" applyBorder="1" applyAlignment="1">
      <alignment vertical="center" wrapText="1"/>
    </xf>
    <xf numFmtId="169" fontId="19" fillId="0" borderId="2" xfId="0" applyNumberFormat="1" applyFont="1" applyFill="1" applyBorder="1" applyAlignment="1">
      <alignment horizontal="center" vertical="center" wrapText="1"/>
    </xf>
    <xf numFmtId="0" fontId="19" fillId="0" borderId="2" xfId="0" applyFont="1" applyFill="1" applyBorder="1" applyAlignment="1">
      <alignment horizontal="left" vertical="center" wrapText="1"/>
    </xf>
    <xf numFmtId="0" fontId="19" fillId="0" borderId="2" xfId="5" applyNumberFormat="1" applyFont="1" applyBorder="1" applyAlignment="1">
      <alignment horizontal="center" vertical="center" wrapText="1"/>
    </xf>
    <xf numFmtId="0" fontId="4" fillId="0" borderId="2" xfId="0" applyFont="1" applyBorder="1" applyAlignment="1">
      <alignment horizontal="left" vertical="center" wrapText="1"/>
    </xf>
    <xf numFmtId="0" fontId="2" fillId="4" borderId="2" xfId="0" applyFont="1" applyFill="1" applyBorder="1" applyAlignment="1">
      <alignment horizontal="left" vertical="center" wrapText="1"/>
    </xf>
    <xf numFmtId="0" fontId="2" fillId="4" borderId="2" xfId="0" applyFont="1" applyFill="1" applyBorder="1" applyAlignment="1">
      <alignment horizontal="center" vertical="center" wrapText="1"/>
    </xf>
    <xf numFmtId="0" fontId="2" fillId="0" borderId="2" xfId="0" applyFont="1" applyBorder="1" applyAlignment="1">
      <alignment horizontal="left" vertical="center" wrapText="1"/>
    </xf>
    <xf numFmtId="169" fontId="20" fillId="0" borderId="2" xfId="0" applyNumberFormat="1" applyFont="1" applyFill="1" applyBorder="1" applyAlignment="1">
      <alignment horizontal="center" vertical="center" wrapText="1"/>
    </xf>
    <xf numFmtId="0" fontId="2" fillId="0" borderId="0" xfId="0" applyNumberFormat="1" applyFont="1" applyFill="1" applyBorder="1" applyAlignment="1">
      <alignment horizontal="center" vertical="center" wrapText="1"/>
    </xf>
    <xf numFmtId="169" fontId="20" fillId="11" borderId="2" xfId="0" applyNumberFormat="1" applyFont="1" applyFill="1" applyBorder="1" applyAlignment="1">
      <alignment horizontal="center" vertical="center" wrapText="1"/>
    </xf>
    <xf numFmtId="169" fontId="19" fillId="11" borderId="2" xfId="0" applyNumberFormat="1" applyFont="1" applyFill="1" applyBorder="1" applyAlignment="1">
      <alignment horizontal="center" vertical="center" wrapText="1"/>
    </xf>
    <xf numFmtId="0" fontId="5" fillId="3" borderId="2" xfId="0" applyFont="1" applyFill="1" applyBorder="1" applyAlignment="1">
      <alignment horizontal="left" vertical="center"/>
    </xf>
    <xf numFmtId="0" fontId="4" fillId="0" borderId="18" xfId="0" applyFont="1" applyBorder="1" applyAlignment="1">
      <alignment horizontal="left" vertical="center" wrapText="1"/>
    </xf>
    <xf numFmtId="0" fontId="4" fillId="0" borderId="20" xfId="0" applyFont="1" applyBorder="1" applyAlignment="1">
      <alignment horizontal="left" vertical="center" wrapText="1"/>
    </xf>
    <xf numFmtId="0" fontId="4" fillId="0" borderId="21" xfId="0" applyFont="1" applyBorder="1" applyAlignment="1">
      <alignment horizontal="left" vertical="center" wrapText="1"/>
    </xf>
    <xf numFmtId="0" fontId="4" fillId="0" borderId="22" xfId="0" applyFont="1" applyBorder="1" applyAlignment="1">
      <alignment horizontal="left" vertical="center" wrapText="1"/>
    </xf>
    <xf numFmtId="0" fontId="4" fillId="0" borderId="23" xfId="0" applyFont="1" applyBorder="1" applyAlignment="1">
      <alignment horizontal="left" vertical="center" wrapText="1"/>
    </xf>
    <xf numFmtId="0" fontId="4" fillId="0" borderId="25" xfId="0" applyFont="1" applyBorder="1" applyAlignment="1">
      <alignment horizontal="left" vertical="center" wrapText="1"/>
    </xf>
    <xf numFmtId="0" fontId="4" fillId="0" borderId="13" xfId="0" applyFont="1" applyBorder="1" applyAlignment="1">
      <alignment horizontal="center" vertical="center" wrapText="1"/>
    </xf>
    <xf numFmtId="0" fontId="4" fillId="0" borderId="0"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6" fillId="0" borderId="18" xfId="2" applyFont="1" applyFill="1" applyBorder="1" applyAlignment="1" applyProtection="1">
      <alignment horizontal="center" vertical="center"/>
    </xf>
    <xf numFmtId="0" fontId="6" fillId="0" borderId="19" xfId="2" applyFont="1" applyFill="1" applyBorder="1" applyAlignment="1" applyProtection="1">
      <alignment horizontal="center" vertical="center"/>
    </xf>
    <xf numFmtId="0" fontId="6" fillId="0" borderId="26" xfId="2" applyFont="1" applyFill="1" applyBorder="1" applyAlignment="1" applyProtection="1">
      <alignment horizontal="center" vertical="center"/>
    </xf>
    <xf numFmtId="0" fontId="6" fillId="0" borderId="21" xfId="2" applyFont="1" applyFill="1" applyBorder="1" applyAlignment="1" applyProtection="1">
      <alignment horizontal="center" vertical="center"/>
    </xf>
    <xf numFmtId="0" fontId="6" fillId="0" borderId="2" xfId="2" applyFont="1" applyFill="1" applyBorder="1" applyAlignment="1" applyProtection="1">
      <alignment horizontal="center" vertical="center"/>
    </xf>
    <xf numFmtId="0" fontId="6" fillId="0" borderId="5" xfId="2" applyFont="1" applyFill="1" applyBorder="1" applyAlignment="1" applyProtection="1">
      <alignment horizontal="center" vertical="center"/>
    </xf>
    <xf numFmtId="0" fontId="6" fillId="0" borderId="23" xfId="2" applyFont="1" applyFill="1" applyBorder="1" applyAlignment="1" applyProtection="1">
      <alignment horizontal="center" vertical="center"/>
    </xf>
    <xf numFmtId="0" fontId="6" fillId="0" borderId="24" xfId="2" applyFont="1" applyFill="1" applyBorder="1" applyAlignment="1" applyProtection="1">
      <alignment horizontal="center" vertical="center"/>
    </xf>
    <xf numFmtId="0" fontId="6" fillId="0" borderId="27" xfId="2" applyFont="1" applyFill="1" applyBorder="1" applyAlignment="1" applyProtection="1">
      <alignment horizontal="center" vertical="center"/>
    </xf>
    <xf numFmtId="0" fontId="2" fillId="0" borderId="2" xfId="0" applyFont="1" applyBorder="1" applyAlignment="1">
      <alignment horizontal="left" vertical="center" wrapText="1"/>
    </xf>
    <xf numFmtId="0" fontId="2" fillId="0" borderId="2" xfId="0" applyFont="1" applyBorder="1" applyAlignment="1">
      <alignment horizontal="left" vertical="center"/>
    </xf>
    <xf numFmtId="0" fontId="5" fillId="3" borderId="9" xfId="0" applyFont="1" applyFill="1" applyBorder="1" applyAlignment="1">
      <alignment horizontal="left" vertical="center" wrapText="1"/>
    </xf>
    <xf numFmtId="0" fontId="5" fillId="3" borderId="0" xfId="0" applyFont="1" applyFill="1" applyBorder="1" applyAlignment="1">
      <alignment horizontal="left" vertical="center" wrapText="1"/>
    </xf>
    <xf numFmtId="0" fontId="2" fillId="4" borderId="2" xfId="0" applyFont="1" applyFill="1" applyBorder="1" applyAlignment="1">
      <alignment horizontal="left" vertical="center" wrapText="1"/>
    </xf>
    <xf numFmtId="0" fontId="4" fillId="4" borderId="2" xfId="0" applyFont="1" applyFill="1" applyBorder="1" applyAlignment="1">
      <alignment horizontal="left" vertical="center" wrapText="1"/>
    </xf>
    <xf numFmtId="0" fontId="4" fillId="0" borderId="15" xfId="0" applyFont="1" applyBorder="1" applyAlignment="1">
      <alignment horizontal="left" vertical="center"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2" fillId="4" borderId="5" xfId="0" applyFont="1" applyFill="1" applyBorder="1" applyAlignment="1">
      <alignment horizontal="left" vertical="center" wrapText="1"/>
    </xf>
    <xf numFmtId="0" fontId="2" fillId="4" borderId="4" xfId="0" applyFont="1" applyFill="1" applyBorder="1" applyAlignment="1">
      <alignment horizontal="left" vertical="center"/>
    </xf>
    <xf numFmtId="0" fontId="2" fillId="4" borderId="3" xfId="0" applyFont="1" applyFill="1" applyBorder="1" applyAlignment="1">
      <alignment horizontal="left" vertical="center"/>
    </xf>
    <xf numFmtId="0" fontId="5" fillId="3" borderId="5" xfId="0" applyFont="1" applyFill="1" applyBorder="1" applyAlignment="1">
      <alignment horizontal="left" vertical="center" wrapText="1"/>
    </xf>
    <xf numFmtId="0" fontId="5" fillId="3" borderId="3" xfId="0" applyFont="1" applyFill="1" applyBorder="1" applyAlignment="1">
      <alignment horizontal="left" vertical="center" wrapText="1"/>
    </xf>
    <xf numFmtId="0" fontId="4" fillId="0" borderId="27" xfId="0" applyFont="1" applyBorder="1" applyAlignment="1">
      <alignment horizontal="left" vertical="center" wrapText="1"/>
    </xf>
    <xf numFmtId="0" fontId="4" fillId="0" borderId="19" xfId="0" applyFont="1" applyBorder="1" applyAlignment="1">
      <alignment horizontal="left" vertical="center" wrapText="1"/>
    </xf>
    <xf numFmtId="0" fontId="4" fillId="0" borderId="33" xfId="0" applyFont="1" applyBorder="1" applyAlignment="1">
      <alignment horizontal="left" vertical="center" wrapText="1"/>
    </xf>
    <xf numFmtId="0" fontId="4" fillId="0" borderId="34" xfId="0" applyFont="1" applyBorder="1" applyAlignment="1">
      <alignment horizontal="left" vertical="center" wrapText="1"/>
    </xf>
    <xf numFmtId="0" fontId="4" fillId="0" borderId="35" xfId="0" applyFont="1" applyBorder="1" applyAlignment="1">
      <alignment horizontal="left" vertical="center" wrapText="1"/>
    </xf>
    <xf numFmtId="0" fontId="4" fillId="0" borderId="2" xfId="0" applyFont="1" applyBorder="1" applyAlignment="1">
      <alignment horizontal="left" vertical="center" wrapText="1"/>
    </xf>
    <xf numFmtId="0" fontId="4" fillId="0" borderId="26" xfId="0" applyFont="1" applyBorder="1" applyAlignment="1">
      <alignment horizontal="left" vertical="center" wrapText="1"/>
    </xf>
    <xf numFmtId="0" fontId="4" fillId="0" borderId="5" xfId="0" applyFont="1" applyBorder="1" applyAlignment="1">
      <alignment horizontal="left" vertical="center" wrapText="1"/>
    </xf>
    <xf numFmtId="0" fontId="4" fillId="0" borderId="2" xfId="0" applyFont="1" applyBorder="1" applyAlignment="1">
      <alignment horizontal="left" vertical="center"/>
    </xf>
    <xf numFmtId="0" fontId="5" fillId="3" borderId="2" xfId="0" applyFont="1" applyFill="1" applyBorder="1" applyAlignment="1">
      <alignment horizontal="center" vertical="center" wrapText="1"/>
    </xf>
    <xf numFmtId="0" fontId="4" fillId="4" borderId="2" xfId="0" applyFont="1" applyFill="1" applyBorder="1" applyAlignment="1">
      <alignment horizontal="center" vertical="center" wrapText="1"/>
    </xf>
    <xf numFmtId="0" fontId="2" fillId="4" borderId="2" xfId="0" applyFont="1" applyFill="1" applyBorder="1" applyAlignment="1">
      <alignment horizontal="center" vertical="center" wrapText="1"/>
    </xf>
    <xf numFmtId="0" fontId="5" fillId="3" borderId="2" xfId="0" applyFont="1" applyFill="1" applyBorder="1" applyAlignment="1">
      <alignment horizontal="center" vertical="center"/>
    </xf>
    <xf numFmtId="0" fontId="6" fillId="0" borderId="28" xfId="2" applyFont="1" applyFill="1" applyBorder="1" applyAlignment="1" applyProtection="1">
      <alignment horizontal="center" vertical="center"/>
    </xf>
    <xf numFmtId="0" fontId="6" fillId="0" borderId="30" xfId="2" applyFont="1" applyFill="1" applyBorder="1" applyAlignment="1" applyProtection="1">
      <alignment horizontal="center" vertical="center"/>
    </xf>
    <xf numFmtId="0" fontId="6" fillId="0" borderId="29" xfId="2" applyFont="1" applyFill="1" applyBorder="1" applyAlignment="1" applyProtection="1">
      <alignment horizontal="center" vertical="center"/>
    </xf>
    <xf numFmtId="0" fontId="6" fillId="0" borderId="31" xfId="2" applyFont="1" applyFill="1" applyBorder="1" applyAlignment="1" applyProtection="1">
      <alignment horizontal="center" vertical="center"/>
    </xf>
    <xf numFmtId="0" fontId="6" fillId="0" borderId="40" xfId="2" applyFont="1" applyFill="1" applyBorder="1" applyAlignment="1" applyProtection="1">
      <alignment horizontal="center" vertical="center"/>
    </xf>
    <xf numFmtId="0" fontId="6" fillId="0" borderId="32" xfId="2" applyFont="1" applyFill="1" applyBorder="1" applyAlignment="1" applyProtection="1">
      <alignment horizontal="center" vertical="center"/>
    </xf>
    <xf numFmtId="0" fontId="4" fillId="4" borderId="41" xfId="0" applyFont="1" applyFill="1" applyBorder="1" applyAlignment="1">
      <alignment horizontal="left" vertical="center" wrapText="1"/>
    </xf>
    <xf numFmtId="0" fontId="4" fillId="4" borderId="47" xfId="0" applyFont="1" applyFill="1" applyBorder="1" applyAlignment="1">
      <alignment horizontal="left" vertical="center" wrapText="1"/>
    </xf>
    <xf numFmtId="0" fontId="4" fillId="4" borderId="42" xfId="0" applyFont="1" applyFill="1" applyBorder="1" applyAlignment="1">
      <alignment horizontal="left" vertical="center" wrapText="1"/>
    </xf>
    <xf numFmtId="0" fontId="4" fillId="4" borderId="43" xfId="0" applyFont="1" applyFill="1" applyBorder="1" applyAlignment="1">
      <alignment horizontal="left" vertical="center" wrapText="1"/>
    </xf>
    <xf numFmtId="0" fontId="4" fillId="4" borderId="48" xfId="0" applyFont="1" applyFill="1" applyBorder="1" applyAlignment="1">
      <alignment horizontal="left" vertical="center" wrapText="1"/>
    </xf>
    <xf numFmtId="0" fontId="4" fillId="4" borderId="44" xfId="0" applyFont="1" applyFill="1" applyBorder="1" applyAlignment="1">
      <alignment horizontal="left" vertical="center" wrapText="1"/>
    </xf>
    <xf numFmtId="0" fontId="4" fillId="4" borderId="45" xfId="0" applyFont="1" applyFill="1" applyBorder="1" applyAlignment="1">
      <alignment horizontal="left" vertical="center" wrapText="1"/>
    </xf>
    <xf numFmtId="0" fontId="4" fillId="4" borderId="49" xfId="0" applyFont="1" applyFill="1" applyBorder="1" applyAlignment="1">
      <alignment horizontal="left" vertical="center" wrapText="1"/>
    </xf>
    <xf numFmtId="0" fontId="4" fillId="4" borderId="46" xfId="0" applyFont="1" applyFill="1" applyBorder="1" applyAlignment="1">
      <alignment horizontal="left" vertical="center" wrapText="1"/>
    </xf>
    <xf numFmtId="0" fontId="6" fillId="4" borderId="31" xfId="2" applyFont="1" applyFill="1" applyBorder="1" applyAlignment="1" applyProtection="1">
      <alignment horizontal="center" vertical="center"/>
    </xf>
    <xf numFmtId="0" fontId="6" fillId="4" borderId="40" xfId="2" applyFont="1" applyFill="1" applyBorder="1" applyAlignment="1" applyProtection="1">
      <alignment horizontal="center" vertical="center"/>
    </xf>
    <xf numFmtId="0" fontId="16" fillId="0" borderId="2" xfId="0" applyFont="1" applyBorder="1" applyAlignment="1">
      <alignment horizontal="left" vertical="center"/>
    </xf>
    <xf numFmtId="0" fontId="14" fillId="3" borderId="8" xfId="0" applyFont="1" applyFill="1" applyBorder="1" applyAlignment="1">
      <alignment horizontal="center" vertical="center"/>
    </xf>
    <xf numFmtId="0" fontId="14" fillId="3" borderId="0" xfId="0" applyFont="1" applyFill="1" applyBorder="1" applyAlignment="1">
      <alignment horizontal="center" vertical="center"/>
    </xf>
    <xf numFmtId="0" fontId="4" fillId="4" borderId="2" xfId="0" applyFont="1" applyFill="1" applyBorder="1" applyAlignment="1">
      <alignment horizontal="left" vertical="center"/>
    </xf>
    <xf numFmtId="0" fontId="14" fillId="3" borderId="5" xfId="0" applyFont="1" applyFill="1" applyBorder="1" applyAlignment="1">
      <alignment horizontal="center" vertical="center"/>
    </xf>
    <xf numFmtId="0" fontId="14" fillId="3" borderId="3" xfId="0" applyFont="1" applyFill="1" applyBorder="1" applyAlignment="1">
      <alignment horizontal="center" vertical="center"/>
    </xf>
    <xf numFmtId="0" fontId="6" fillId="4" borderId="41" xfId="2" applyFont="1" applyFill="1" applyBorder="1" applyAlignment="1" applyProtection="1">
      <alignment horizontal="center" vertical="center"/>
    </xf>
    <xf numFmtId="0" fontId="6" fillId="4" borderId="47" xfId="2" applyFont="1" applyFill="1" applyBorder="1" applyAlignment="1" applyProtection="1">
      <alignment horizontal="center" vertical="center"/>
    </xf>
    <xf numFmtId="0" fontId="6" fillId="4" borderId="42" xfId="2" applyFont="1" applyFill="1" applyBorder="1" applyAlignment="1" applyProtection="1">
      <alignment horizontal="center" vertical="center"/>
    </xf>
    <xf numFmtId="0" fontId="6" fillId="4" borderId="43" xfId="2" applyFont="1" applyFill="1" applyBorder="1" applyAlignment="1" applyProtection="1">
      <alignment horizontal="center" vertical="center"/>
    </xf>
    <xf numFmtId="0" fontId="6" fillId="4" borderId="48" xfId="2" applyFont="1" applyFill="1" applyBorder="1" applyAlignment="1" applyProtection="1">
      <alignment horizontal="center" vertical="center"/>
    </xf>
    <xf numFmtId="0" fontId="6" fillId="4" borderId="44" xfId="2" applyFont="1" applyFill="1" applyBorder="1" applyAlignment="1" applyProtection="1">
      <alignment horizontal="center" vertical="center"/>
    </xf>
    <xf numFmtId="0" fontId="6" fillId="4" borderId="45" xfId="2" applyFont="1" applyFill="1" applyBorder="1" applyAlignment="1" applyProtection="1">
      <alignment horizontal="center" vertical="center"/>
    </xf>
    <xf numFmtId="0" fontId="6" fillId="4" borderId="49" xfId="2" applyFont="1" applyFill="1" applyBorder="1" applyAlignment="1" applyProtection="1">
      <alignment horizontal="center" vertical="center"/>
    </xf>
    <xf numFmtId="0" fontId="6" fillId="4" borderId="46" xfId="2" applyFont="1" applyFill="1" applyBorder="1" applyAlignment="1" applyProtection="1">
      <alignment horizontal="center" vertical="center"/>
    </xf>
    <xf numFmtId="0" fontId="4" fillId="4" borderId="10" xfId="0" applyFont="1" applyFill="1" applyBorder="1" applyAlignment="1">
      <alignment horizontal="center" vertical="center" wrapText="1"/>
    </xf>
    <xf numFmtId="0" fontId="4" fillId="4" borderId="11" xfId="0" applyFont="1" applyFill="1" applyBorder="1" applyAlignment="1">
      <alignment horizontal="center" vertical="center" wrapText="1"/>
    </xf>
    <xf numFmtId="0" fontId="4" fillId="4" borderId="13" xfId="0" applyFont="1" applyFill="1" applyBorder="1" applyAlignment="1">
      <alignment horizontal="center" vertical="center" wrapText="1"/>
    </xf>
    <xf numFmtId="0" fontId="4" fillId="4" borderId="0" xfId="0" applyFont="1" applyFill="1" applyBorder="1" applyAlignment="1">
      <alignment horizontal="center" vertical="center" wrapText="1"/>
    </xf>
    <xf numFmtId="0" fontId="4" fillId="4" borderId="15" xfId="0" applyFont="1" applyFill="1" applyBorder="1" applyAlignment="1">
      <alignment horizontal="center" vertical="center" wrapText="1"/>
    </xf>
    <xf numFmtId="0" fontId="4" fillId="4" borderId="16" xfId="0" applyFont="1" applyFill="1" applyBorder="1" applyAlignment="1">
      <alignment horizontal="center" vertical="center" wrapText="1"/>
    </xf>
    <xf numFmtId="0" fontId="5" fillId="3" borderId="8" xfId="0" applyFont="1" applyFill="1" applyBorder="1" applyAlignment="1">
      <alignment horizontal="center" vertical="center"/>
    </xf>
    <xf numFmtId="0" fontId="5" fillId="3" borderId="0" xfId="0" applyFont="1" applyFill="1" applyBorder="1" applyAlignment="1">
      <alignment horizontal="center" vertical="center"/>
    </xf>
    <xf numFmtId="0" fontId="2" fillId="4" borderId="3" xfId="0" applyFont="1" applyFill="1" applyBorder="1" applyAlignment="1">
      <alignment horizontal="left" vertical="center" wrapText="1"/>
    </xf>
    <xf numFmtId="0" fontId="5" fillId="3" borderId="5" xfId="0" applyFont="1" applyFill="1" applyBorder="1" applyAlignment="1">
      <alignment horizontal="center" vertical="center"/>
    </xf>
    <xf numFmtId="0" fontId="5" fillId="3" borderId="4" xfId="0" applyFont="1" applyFill="1" applyBorder="1" applyAlignment="1">
      <alignment horizontal="center" vertical="center"/>
    </xf>
    <xf numFmtId="0" fontId="5" fillId="3" borderId="3" xfId="0" applyFont="1" applyFill="1" applyBorder="1" applyAlignment="1">
      <alignment horizontal="center" vertical="center"/>
    </xf>
    <xf numFmtId="0" fontId="4" fillId="0" borderId="4" xfId="0" applyFont="1" applyBorder="1" applyAlignment="1">
      <alignment horizontal="left" vertical="center"/>
    </xf>
    <xf numFmtId="0" fontId="17" fillId="4" borderId="5" xfId="0" applyFont="1" applyFill="1" applyBorder="1" applyAlignment="1">
      <alignment horizontal="left" vertical="center" wrapText="1"/>
    </xf>
    <xf numFmtId="0" fontId="4" fillId="4" borderId="3" xfId="0" applyFont="1" applyFill="1" applyBorder="1" applyAlignment="1">
      <alignment horizontal="left" vertical="center" wrapText="1"/>
    </xf>
    <xf numFmtId="0" fontId="4" fillId="4" borderId="19" xfId="0" applyFont="1" applyFill="1" applyBorder="1" applyAlignment="1">
      <alignment horizontal="left" vertical="center" wrapText="1"/>
    </xf>
    <xf numFmtId="0" fontId="4" fillId="4" borderId="20" xfId="0" applyFont="1" applyFill="1" applyBorder="1" applyAlignment="1">
      <alignment horizontal="left" vertical="center" wrapText="1"/>
    </xf>
    <xf numFmtId="0" fontId="4" fillId="4" borderId="22" xfId="0" applyFont="1" applyFill="1" applyBorder="1" applyAlignment="1">
      <alignment horizontal="left" vertical="center" wrapText="1"/>
    </xf>
    <xf numFmtId="0" fontId="4" fillId="4" borderId="24" xfId="0" applyFont="1" applyFill="1" applyBorder="1" applyAlignment="1">
      <alignment horizontal="left" vertical="center" wrapText="1"/>
    </xf>
    <xf numFmtId="0" fontId="4" fillId="4" borderId="25" xfId="0" applyFont="1" applyFill="1" applyBorder="1" applyAlignment="1">
      <alignment horizontal="left" vertical="center" wrapText="1"/>
    </xf>
    <xf numFmtId="0" fontId="6" fillId="4" borderId="18" xfId="2" applyFont="1" applyFill="1" applyBorder="1" applyAlignment="1" applyProtection="1">
      <alignment horizontal="center" vertical="center"/>
    </xf>
    <xf numFmtId="0" fontId="6" fillId="4" borderId="19" xfId="2" applyFont="1" applyFill="1" applyBorder="1" applyAlignment="1" applyProtection="1">
      <alignment horizontal="center" vertical="center"/>
    </xf>
    <xf numFmtId="0" fontId="6" fillId="4" borderId="20" xfId="2" applyFont="1" applyFill="1" applyBorder="1" applyAlignment="1" applyProtection="1">
      <alignment horizontal="center" vertical="center"/>
    </xf>
    <xf numFmtId="0" fontId="6" fillId="4" borderId="21" xfId="2" applyFont="1" applyFill="1" applyBorder="1" applyAlignment="1" applyProtection="1">
      <alignment horizontal="center" vertical="center"/>
    </xf>
    <xf numFmtId="0" fontId="6" fillId="4" borderId="2" xfId="2" applyFont="1" applyFill="1" applyBorder="1" applyAlignment="1" applyProtection="1">
      <alignment horizontal="center" vertical="center"/>
    </xf>
    <xf numFmtId="0" fontId="6" fillId="4" borderId="22" xfId="2" applyFont="1" applyFill="1" applyBorder="1" applyAlignment="1" applyProtection="1">
      <alignment horizontal="center" vertical="center"/>
    </xf>
    <xf numFmtId="0" fontId="6" fillId="4" borderId="23" xfId="2" applyFont="1" applyFill="1" applyBorder="1" applyAlignment="1" applyProtection="1">
      <alignment horizontal="center" vertical="center"/>
    </xf>
    <xf numFmtId="0" fontId="6" fillId="4" borderId="24" xfId="2" applyFont="1" applyFill="1" applyBorder="1" applyAlignment="1" applyProtection="1">
      <alignment horizontal="center" vertical="center"/>
    </xf>
    <xf numFmtId="0" fontId="6" fillId="4" borderId="25" xfId="2" applyFont="1" applyFill="1" applyBorder="1" applyAlignment="1" applyProtection="1">
      <alignment horizontal="center" vertical="center"/>
    </xf>
    <xf numFmtId="0" fontId="2" fillId="4" borderId="37" xfId="0" applyFont="1" applyFill="1" applyBorder="1" applyAlignment="1">
      <alignment horizontal="center" vertical="center" wrapText="1"/>
    </xf>
    <xf numFmtId="0" fontId="2" fillId="4" borderId="38" xfId="0" applyFont="1" applyFill="1" applyBorder="1" applyAlignment="1">
      <alignment horizontal="center" vertical="center" wrapText="1"/>
    </xf>
    <xf numFmtId="0" fontId="2" fillId="4" borderId="39" xfId="0" applyFont="1" applyFill="1" applyBorder="1" applyAlignment="1">
      <alignment horizontal="center" vertical="center" wrapText="1"/>
    </xf>
    <xf numFmtId="0" fontId="13" fillId="4" borderId="4" xfId="2" applyFont="1" applyFill="1" applyBorder="1" applyAlignment="1" applyProtection="1">
      <alignment horizontal="center" vertical="center"/>
    </xf>
    <xf numFmtId="0" fontId="13" fillId="4" borderId="36" xfId="2" applyFont="1" applyFill="1" applyBorder="1" applyAlignment="1" applyProtection="1">
      <alignment horizontal="center" vertical="center"/>
    </xf>
    <xf numFmtId="0" fontId="18" fillId="4" borderId="4" xfId="0" applyFont="1" applyFill="1" applyBorder="1" applyAlignment="1">
      <alignment horizontal="left" vertical="center"/>
    </xf>
    <xf numFmtId="0" fontId="18" fillId="4" borderId="3" xfId="0" applyFont="1" applyFill="1" applyBorder="1" applyAlignment="1">
      <alignment horizontal="left" vertical="center"/>
    </xf>
    <xf numFmtId="0" fontId="2" fillId="4" borderId="18" xfId="0" applyFont="1" applyFill="1" applyBorder="1" applyAlignment="1">
      <alignment horizontal="left" vertical="center" wrapText="1"/>
    </xf>
    <xf numFmtId="0" fontId="2" fillId="4" borderId="20" xfId="0" applyFont="1" applyFill="1" applyBorder="1" applyAlignment="1">
      <alignment horizontal="left" vertical="center" wrapText="1"/>
    </xf>
    <xf numFmtId="0" fontId="2" fillId="4" borderId="21" xfId="0" applyFont="1" applyFill="1" applyBorder="1" applyAlignment="1">
      <alignment horizontal="left" vertical="center" wrapText="1"/>
    </xf>
    <xf numFmtId="0" fontId="2" fillId="4" borderId="22" xfId="0" applyFont="1" applyFill="1" applyBorder="1" applyAlignment="1">
      <alignment horizontal="left" vertical="center" wrapText="1"/>
    </xf>
    <xf numFmtId="0" fontId="2" fillId="4" borderId="23" xfId="0" applyFont="1" applyFill="1" applyBorder="1" applyAlignment="1">
      <alignment horizontal="left" vertical="center" wrapText="1"/>
    </xf>
    <xf numFmtId="0" fontId="2" fillId="4" borderId="25" xfId="0" applyFont="1" applyFill="1" applyBorder="1" applyAlignment="1">
      <alignment horizontal="left" vertical="center" wrapText="1"/>
    </xf>
    <xf numFmtId="0" fontId="13" fillId="4" borderId="30" xfId="2" applyFont="1" applyFill="1" applyBorder="1" applyAlignment="1" applyProtection="1">
      <alignment horizontal="center" vertical="center"/>
    </xf>
    <xf numFmtId="0" fontId="6" fillId="4" borderId="50" xfId="2" applyFont="1" applyFill="1" applyBorder="1" applyAlignment="1" applyProtection="1">
      <alignment horizontal="center" vertical="center"/>
    </xf>
    <xf numFmtId="0" fontId="6" fillId="4" borderId="3" xfId="2" applyFont="1" applyFill="1" applyBorder="1" applyAlignment="1" applyProtection="1">
      <alignment horizontal="center" vertical="center"/>
    </xf>
    <xf numFmtId="0" fontId="6" fillId="4" borderId="51" xfId="2" applyFont="1" applyFill="1" applyBorder="1" applyAlignment="1" applyProtection="1">
      <alignment horizontal="center" vertical="center"/>
    </xf>
    <xf numFmtId="0" fontId="4" fillId="4" borderId="18" xfId="0" applyFont="1" applyFill="1" applyBorder="1" applyAlignment="1">
      <alignment horizontal="center" vertical="center" wrapText="1"/>
    </xf>
    <xf numFmtId="0" fontId="4" fillId="4" borderId="20" xfId="0" applyFont="1" applyFill="1" applyBorder="1" applyAlignment="1">
      <alignment horizontal="center" vertical="center" wrapText="1"/>
    </xf>
    <xf numFmtId="0" fontId="4" fillId="4" borderId="21" xfId="0" applyFont="1" applyFill="1" applyBorder="1" applyAlignment="1">
      <alignment horizontal="center" vertical="center" wrapText="1"/>
    </xf>
    <xf numFmtId="0" fontId="4" fillId="4" borderId="22" xfId="0" applyFont="1" applyFill="1" applyBorder="1" applyAlignment="1">
      <alignment horizontal="center" vertical="center" wrapText="1"/>
    </xf>
    <xf numFmtId="0" fontId="4" fillId="4" borderId="23" xfId="0" applyFont="1" applyFill="1" applyBorder="1" applyAlignment="1">
      <alignment horizontal="center" vertical="center" wrapText="1"/>
    </xf>
    <xf numFmtId="0" fontId="4" fillId="4" borderId="25" xfId="0" applyFont="1" applyFill="1" applyBorder="1" applyAlignment="1">
      <alignment horizontal="center" vertical="center" wrapText="1"/>
    </xf>
    <xf numFmtId="0" fontId="4" fillId="4" borderId="18" xfId="0" applyFont="1" applyFill="1" applyBorder="1" applyAlignment="1">
      <alignment horizontal="left" vertical="center" wrapText="1"/>
    </xf>
    <xf numFmtId="0" fontId="4" fillId="4" borderId="21" xfId="0" applyFont="1" applyFill="1" applyBorder="1" applyAlignment="1">
      <alignment horizontal="left" vertical="center" wrapText="1"/>
    </xf>
    <xf numFmtId="0" fontId="4" fillId="4" borderId="23" xfId="0" applyFont="1" applyFill="1" applyBorder="1" applyAlignment="1">
      <alignment horizontal="left" vertical="center" wrapText="1"/>
    </xf>
    <xf numFmtId="0" fontId="4" fillId="0" borderId="4" xfId="0" applyFont="1" applyBorder="1" applyAlignment="1">
      <alignment horizontal="left" vertical="center" wrapText="1"/>
    </xf>
    <xf numFmtId="0" fontId="4" fillId="0" borderId="3" xfId="0" applyFont="1" applyBorder="1" applyAlignment="1">
      <alignment horizontal="left" vertical="center" wrapText="1"/>
    </xf>
    <xf numFmtId="0" fontId="4" fillId="0" borderId="2" xfId="0" applyFont="1" applyBorder="1" applyAlignment="1">
      <alignment horizontal="center" vertical="center" wrapText="1"/>
    </xf>
    <xf numFmtId="0" fontId="4" fillId="0" borderId="5" xfId="0" applyFont="1" applyBorder="1" applyAlignment="1">
      <alignment horizontal="center" vertical="center" wrapText="1"/>
    </xf>
    <xf numFmtId="0" fontId="4" fillId="0" borderId="4" xfId="0" applyFont="1" applyBorder="1" applyAlignment="1">
      <alignment horizontal="center" vertical="center" wrapText="1"/>
    </xf>
    <xf numFmtId="0" fontId="4" fillId="0" borderId="3" xfId="0" applyFont="1" applyBorder="1" applyAlignment="1">
      <alignment horizontal="center" vertical="center" wrapText="1"/>
    </xf>
    <xf numFmtId="1" fontId="2" fillId="0" borderId="0" xfId="0" applyNumberFormat="1" applyFont="1" applyFill="1" applyBorder="1" applyAlignment="1">
      <alignment horizontal="center" vertical="center" wrapText="1"/>
    </xf>
    <xf numFmtId="1" fontId="21" fillId="4" borderId="0" xfId="0" applyNumberFormat="1" applyFont="1" applyFill="1" applyBorder="1" applyAlignment="1">
      <alignment horizontal="center" vertical="center" wrapText="1"/>
    </xf>
    <xf numFmtId="1" fontId="2" fillId="11" borderId="0" xfId="0" applyNumberFormat="1" applyFont="1" applyFill="1" applyBorder="1" applyAlignment="1">
      <alignment horizontal="center" vertical="center" wrapText="1"/>
    </xf>
  </cellXfs>
  <cellStyles count="6">
    <cellStyle name="Hipervínculo" xfId="4" builtinId="8"/>
    <cellStyle name="Neutral" xfId="1" builtinId="28" customBuiltin="1"/>
    <cellStyle name="Normal" xfId="0" builtinId="0"/>
    <cellStyle name="Normal 2" xfId="2"/>
    <cellStyle name="Porcentaje" xfId="5" builtinId="5"/>
    <cellStyle name="Total" xfId="3" builtinId="25" customBuiltin="1"/>
  </cellStyles>
  <dxfs count="13">
    <dxf>
      <fill>
        <patternFill>
          <bgColor rgb="FF92D050"/>
        </patternFill>
      </fill>
    </dxf>
    <dxf>
      <fill>
        <patternFill>
          <bgColor rgb="FFFFFF00"/>
        </patternFill>
      </fill>
    </dxf>
    <dxf>
      <fill>
        <patternFill>
          <bgColor theme="9"/>
        </patternFill>
      </fill>
    </dxf>
    <dxf>
      <fill>
        <patternFill>
          <bgColor rgb="FFFF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s>
  <tableStyles count="0" defaultTableStyle="TableStyleMedium9" defaultPivotStyle="PivotStyleLight16"/>
  <colors>
    <mruColors>
      <color rgb="FF99FF33"/>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customXml" Target="../customXml/item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11.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Proyecto!A1"/></Relationships>
</file>

<file path=xl/drawings/_rels/drawing1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Proyecto!A1"/></Relationships>
</file>

<file path=xl/drawings/_rels/drawing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drawing1.xml><?xml version="1.0" encoding="utf-8"?>
<xdr:wsDr xmlns:xdr="http://schemas.openxmlformats.org/drawingml/2006/spreadsheetDrawing" xmlns:a="http://schemas.openxmlformats.org/drawingml/2006/main">
  <xdr:twoCellAnchor editAs="oneCell">
    <xdr:from>
      <xdr:col>2</xdr:col>
      <xdr:colOff>235326</xdr:colOff>
      <xdr:row>1</xdr:row>
      <xdr:rowOff>67235</xdr:rowOff>
    </xdr:from>
    <xdr:to>
      <xdr:col>2</xdr:col>
      <xdr:colOff>1322296</xdr:colOff>
      <xdr:row>4</xdr:row>
      <xdr:rowOff>251308</xdr:rowOff>
    </xdr:to>
    <xdr:pic>
      <xdr:nvPicPr>
        <xdr:cNvPr id="4" name="Picture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21444" y="549088"/>
          <a:ext cx="1086970" cy="1114161"/>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5</xdr:col>
      <xdr:colOff>529166</xdr:colOff>
      <xdr:row>22</xdr:row>
      <xdr:rowOff>42334</xdr:rowOff>
    </xdr:from>
    <xdr:to>
      <xdr:col>5</xdr:col>
      <xdr:colOff>1492872</xdr:colOff>
      <xdr:row>30</xdr:row>
      <xdr:rowOff>33619</xdr:rowOff>
    </xdr:to>
    <xdr:sp macro="" textlink="">
      <xdr:nvSpPr>
        <xdr:cNvPr id="3" name="Flecha izquierda 2">
          <a:hlinkClick xmlns:r="http://schemas.openxmlformats.org/officeDocument/2006/relationships" r:id="rId1"/>
        </xdr:cNvPr>
        <xdr:cNvSpPr/>
      </xdr:nvSpPr>
      <xdr:spPr>
        <a:xfrm>
          <a:off x="5789083" y="5577417"/>
          <a:ext cx="963706" cy="1176619"/>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804334</xdr:colOff>
      <xdr:row>1</xdr:row>
      <xdr:rowOff>63499</xdr:rowOff>
    </xdr:from>
    <xdr:to>
      <xdr:col>2</xdr:col>
      <xdr:colOff>917637</xdr:colOff>
      <xdr:row>4</xdr:row>
      <xdr:rowOff>235743</xdr:rowOff>
    </xdr:to>
    <xdr:pic>
      <xdr:nvPicPr>
        <xdr:cNvPr id="5" name="Picture 2"/>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63084" y="222249"/>
          <a:ext cx="1086970" cy="1114161"/>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11</xdr:col>
      <xdr:colOff>462642</xdr:colOff>
      <xdr:row>6</xdr:row>
      <xdr:rowOff>108858</xdr:rowOff>
    </xdr:from>
    <xdr:to>
      <xdr:col>11</xdr:col>
      <xdr:colOff>1638300</xdr:colOff>
      <xdr:row>9</xdr:row>
      <xdr:rowOff>0</xdr:rowOff>
    </xdr:to>
    <xdr:sp macro="" textlink="">
      <xdr:nvSpPr>
        <xdr:cNvPr id="3" name="Flecha izquierda 2">
          <a:hlinkClick xmlns:r="http://schemas.openxmlformats.org/officeDocument/2006/relationships" r:id="rId1"/>
        </xdr:cNvPr>
        <xdr:cNvSpPr/>
      </xdr:nvSpPr>
      <xdr:spPr>
        <a:xfrm>
          <a:off x="21925642" y="1467758"/>
          <a:ext cx="1175658" cy="1199242"/>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0</xdr:col>
      <xdr:colOff>1127125</xdr:colOff>
      <xdr:row>1</xdr:row>
      <xdr:rowOff>34925</xdr:rowOff>
    </xdr:from>
    <xdr:to>
      <xdr:col>0</xdr:col>
      <xdr:colOff>2044700</xdr:colOff>
      <xdr:row>4</xdr:row>
      <xdr:rowOff>204486</xdr:rowOff>
    </xdr:to>
    <xdr:pic>
      <xdr:nvPicPr>
        <xdr:cNvPr id="5" name="Picture 2"/>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92225" y="212725"/>
          <a:ext cx="917575" cy="931561"/>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5</xdr:col>
      <xdr:colOff>984249</xdr:colOff>
      <xdr:row>18</xdr:row>
      <xdr:rowOff>2</xdr:rowOff>
    </xdr:from>
    <xdr:to>
      <xdr:col>6</xdr:col>
      <xdr:colOff>402789</xdr:colOff>
      <xdr:row>25</xdr:row>
      <xdr:rowOff>139453</xdr:rowOff>
    </xdr:to>
    <xdr:sp macro="" textlink="">
      <xdr:nvSpPr>
        <xdr:cNvPr id="3" name="Flecha izquierda 2">
          <a:hlinkClick xmlns:r="http://schemas.openxmlformats.org/officeDocument/2006/relationships" r:id="rId1"/>
        </xdr:cNvPr>
        <xdr:cNvSpPr/>
      </xdr:nvSpPr>
      <xdr:spPr>
        <a:xfrm>
          <a:off x="5418666" y="4974169"/>
          <a:ext cx="963706" cy="1176617"/>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402168</xdr:colOff>
      <xdr:row>1</xdr:row>
      <xdr:rowOff>52917</xdr:rowOff>
    </xdr:from>
    <xdr:to>
      <xdr:col>2</xdr:col>
      <xdr:colOff>515471</xdr:colOff>
      <xdr:row>4</xdr:row>
      <xdr:rowOff>225161</xdr:rowOff>
    </xdr:to>
    <xdr:pic>
      <xdr:nvPicPr>
        <xdr:cNvPr id="5" name="Picture 2"/>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60918" y="211667"/>
          <a:ext cx="1086970" cy="1114161"/>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16</xdr:col>
      <xdr:colOff>340048</xdr:colOff>
      <xdr:row>1</xdr:row>
      <xdr:rowOff>43714</xdr:rowOff>
    </xdr:from>
    <xdr:to>
      <xdr:col>21</xdr:col>
      <xdr:colOff>493438</xdr:colOff>
      <xdr:row>4</xdr:row>
      <xdr:rowOff>271054</xdr:rowOff>
    </xdr:to>
    <xdr:sp macro="" textlink="">
      <xdr:nvSpPr>
        <xdr:cNvPr id="4" name="Flecha izquierda 3">
          <a:hlinkClick xmlns:r="http://schemas.openxmlformats.org/officeDocument/2006/relationships" r:id="rId1"/>
        </xdr:cNvPr>
        <xdr:cNvSpPr/>
      </xdr:nvSpPr>
      <xdr:spPr>
        <a:xfrm>
          <a:off x="12024048" y="191881"/>
          <a:ext cx="968307" cy="1169256"/>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391584</xdr:colOff>
      <xdr:row>1</xdr:row>
      <xdr:rowOff>52916</xdr:rowOff>
    </xdr:from>
    <xdr:to>
      <xdr:col>2</xdr:col>
      <xdr:colOff>504887</xdr:colOff>
      <xdr:row>4</xdr:row>
      <xdr:rowOff>225160</xdr:rowOff>
    </xdr:to>
    <xdr:pic>
      <xdr:nvPicPr>
        <xdr:cNvPr id="6" name="Picture 2"/>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50334" y="211666"/>
          <a:ext cx="1086970" cy="1114161"/>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9</xdr:col>
      <xdr:colOff>212912</xdr:colOff>
      <xdr:row>4</xdr:row>
      <xdr:rowOff>235322</xdr:rowOff>
    </xdr:from>
    <xdr:to>
      <xdr:col>14</xdr:col>
      <xdr:colOff>336177</xdr:colOff>
      <xdr:row>9</xdr:row>
      <xdr:rowOff>190500</xdr:rowOff>
    </xdr:to>
    <xdr:sp macro="" textlink="">
      <xdr:nvSpPr>
        <xdr:cNvPr id="3" name="Flecha izquierda 2">
          <a:hlinkClick xmlns:r="http://schemas.openxmlformats.org/officeDocument/2006/relationships" r:id="rId1"/>
        </xdr:cNvPr>
        <xdr:cNvSpPr/>
      </xdr:nvSpPr>
      <xdr:spPr>
        <a:xfrm>
          <a:off x="12147177" y="1322293"/>
          <a:ext cx="963706" cy="1176619"/>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412750</xdr:colOff>
      <xdr:row>1</xdr:row>
      <xdr:rowOff>63500</xdr:rowOff>
    </xdr:from>
    <xdr:to>
      <xdr:col>2</xdr:col>
      <xdr:colOff>526053</xdr:colOff>
      <xdr:row>4</xdr:row>
      <xdr:rowOff>235744</xdr:rowOff>
    </xdr:to>
    <xdr:pic>
      <xdr:nvPicPr>
        <xdr:cNvPr id="5" name="Picture 2"/>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71500" y="222250"/>
          <a:ext cx="1086970" cy="1114161"/>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5</xdr:col>
      <xdr:colOff>371475</xdr:colOff>
      <xdr:row>11</xdr:row>
      <xdr:rowOff>114300</xdr:rowOff>
    </xdr:from>
    <xdr:to>
      <xdr:col>5</xdr:col>
      <xdr:colOff>1335181</xdr:colOff>
      <xdr:row>19</xdr:row>
      <xdr:rowOff>71719</xdr:rowOff>
    </xdr:to>
    <xdr:sp macro="" textlink="">
      <xdr:nvSpPr>
        <xdr:cNvPr id="3" name="Flecha izquierda 2">
          <a:hlinkClick xmlns:r="http://schemas.openxmlformats.org/officeDocument/2006/relationships" r:id="rId1"/>
        </xdr:cNvPr>
        <xdr:cNvSpPr/>
      </xdr:nvSpPr>
      <xdr:spPr>
        <a:xfrm>
          <a:off x="6419850" y="2238375"/>
          <a:ext cx="963706" cy="1176619"/>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709084</xdr:colOff>
      <xdr:row>1</xdr:row>
      <xdr:rowOff>63501</xdr:rowOff>
    </xdr:from>
    <xdr:to>
      <xdr:col>1</xdr:col>
      <xdr:colOff>1796054</xdr:colOff>
      <xdr:row>4</xdr:row>
      <xdr:rowOff>235745</xdr:rowOff>
    </xdr:to>
    <xdr:pic>
      <xdr:nvPicPr>
        <xdr:cNvPr id="5" name="Picture 2"/>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67834" y="222251"/>
          <a:ext cx="1086970" cy="1114161"/>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7</xdr:col>
      <xdr:colOff>48683</xdr:colOff>
      <xdr:row>0</xdr:row>
      <xdr:rowOff>0</xdr:rowOff>
    </xdr:from>
    <xdr:to>
      <xdr:col>12</xdr:col>
      <xdr:colOff>197473</xdr:colOff>
      <xdr:row>4</xdr:row>
      <xdr:rowOff>90769</xdr:rowOff>
    </xdr:to>
    <xdr:sp macro="" textlink="">
      <xdr:nvSpPr>
        <xdr:cNvPr id="3" name="Flecha izquierda 2">
          <a:hlinkClick xmlns:r="http://schemas.openxmlformats.org/officeDocument/2006/relationships" r:id="rId1"/>
        </xdr:cNvPr>
        <xdr:cNvSpPr/>
      </xdr:nvSpPr>
      <xdr:spPr>
        <a:xfrm>
          <a:off x="12039600" y="0"/>
          <a:ext cx="963706" cy="1180852"/>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603251</xdr:colOff>
      <xdr:row>1</xdr:row>
      <xdr:rowOff>63499</xdr:rowOff>
    </xdr:from>
    <xdr:to>
      <xdr:col>1</xdr:col>
      <xdr:colOff>1690221</xdr:colOff>
      <xdr:row>4</xdr:row>
      <xdr:rowOff>235743</xdr:rowOff>
    </xdr:to>
    <xdr:pic>
      <xdr:nvPicPr>
        <xdr:cNvPr id="5" name="Picture 2"/>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62001" y="222249"/>
          <a:ext cx="1086970" cy="1114161"/>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8</xdr:col>
      <xdr:colOff>119684</xdr:colOff>
      <xdr:row>0</xdr:row>
      <xdr:rowOff>92351</xdr:rowOff>
    </xdr:from>
    <xdr:to>
      <xdr:col>9</xdr:col>
      <xdr:colOff>322633</xdr:colOff>
      <xdr:row>5</xdr:row>
      <xdr:rowOff>459345</xdr:rowOff>
    </xdr:to>
    <xdr:sp macro="" textlink="">
      <xdr:nvSpPr>
        <xdr:cNvPr id="3" name="Flecha izquierda 2">
          <a:hlinkClick xmlns:r="http://schemas.openxmlformats.org/officeDocument/2006/relationships" r:id="rId1"/>
        </xdr:cNvPr>
        <xdr:cNvSpPr/>
      </xdr:nvSpPr>
      <xdr:spPr>
        <a:xfrm>
          <a:off x="11624227" y="92351"/>
          <a:ext cx="964949" cy="1808168"/>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555073</xdr:colOff>
      <xdr:row>1</xdr:row>
      <xdr:rowOff>33131</xdr:rowOff>
    </xdr:from>
    <xdr:to>
      <xdr:col>1</xdr:col>
      <xdr:colOff>1476245</xdr:colOff>
      <xdr:row>4</xdr:row>
      <xdr:rowOff>248478</xdr:rowOff>
    </xdr:to>
    <xdr:pic>
      <xdr:nvPicPr>
        <xdr:cNvPr id="5" name="Picture 2"/>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86377" y="207066"/>
          <a:ext cx="921172" cy="944216"/>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4</xdr:col>
      <xdr:colOff>898071</xdr:colOff>
      <xdr:row>16</xdr:row>
      <xdr:rowOff>0</xdr:rowOff>
    </xdr:from>
    <xdr:to>
      <xdr:col>5</xdr:col>
      <xdr:colOff>718777</xdr:colOff>
      <xdr:row>23</xdr:row>
      <xdr:rowOff>60833</xdr:rowOff>
    </xdr:to>
    <xdr:sp macro="" textlink="">
      <xdr:nvSpPr>
        <xdr:cNvPr id="3" name="Flecha izquierda 2">
          <a:hlinkClick xmlns:r="http://schemas.openxmlformats.org/officeDocument/2006/relationships" r:id="rId1"/>
        </xdr:cNvPr>
        <xdr:cNvSpPr/>
      </xdr:nvSpPr>
      <xdr:spPr>
        <a:xfrm>
          <a:off x="5170714" y="6082393"/>
          <a:ext cx="963706" cy="1176619"/>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751417</xdr:colOff>
      <xdr:row>1</xdr:row>
      <xdr:rowOff>63499</xdr:rowOff>
    </xdr:from>
    <xdr:to>
      <xdr:col>2</xdr:col>
      <xdr:colOff>864720</xdr:colOff>
      <xdr:row>4</xdr:row>
      <xdr:rowOff>235743</xdr:rowOff>
    </xdr:to>
    <xdr:pic>
      <xdr:nvPicPr>
        <xdr:cNvPr id="5" name="Picture 2"/>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10167" y="222249"/>
          <a:ext cx="1086970" cy="1114161"/>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3</xdr:col>
      <xdr:colOff>560917</xdr:colOff>
      <xdr:row>16</xdr:row>
      <xdr:rowOff>116417</xdr:rowOff>
    </xdr:from>
    <xdr:to>
      <xdr:col>3</xdr:col>
      <xdr:colOff>1524623</xdr:colOff>
      <xdr:row>24</xdr:row>
      <xdr:rowOff>107703</xdr:rowOff>
    </xdr:to>
    <xdr:sp macro="" textlink="">
      <xdr:nvSpPr>
        <xdr:cNvPr id="3" name="Flecha izquierda 2">
          <a:hlinkClick xmlns:r="http://schemas.openxmlformats.org/officeDocument/2006/relationships" r:id="rId1"/>
        </xdr:cNvPr>
        <xdr:cNvSpPr/>
      </xdr:nvSpPr>
      <xdr:spPr>
        <a:xfrm>
          <a:off x="6011334" y="5577417"/>
          <a:ext cx="963706" cy="1176619"/>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772585</xdr:colOff>
      <xdr:row>1</xdr:row>
      <xdr:rowOff>63499</xdr:rowOff>
    </xdr:from>
    <xdr:to>
      <xdr:col>1</xdr:col>
      <xdr:colOff>1859555</xdr:colOff>
      <xdr:row>4</xdr:row>
      <xdr:rowOff>235743</xdr:rowOff>
    </xdr:to>
    <xdr:pic>
      <xdr:nvPicPr>
        <xdr:cNvPr id="5" name="Picture 2"/>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31335" y="222249"/>
          <a:ext cx="1086970" cy="1114161"/>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8</xdr:col>
      <xdr:colOff>179917</xdr:colOff>
      <xdr:row>6</xdr:row>
      <xdr:rowOff>95250</xdr:rowOff>
    </xdr:from>
    <xdr:to>
      <xdr:col>13</xdr:col>
      <xdr:colOff>328707</xdr:colOff>
      <xdr:row>11</xdr:row>
      <xdr:rowOff>23034</xdr:rowOff>
    </xdr:to>
    <xdr:sp macro="" textlink="">
      <xdr:nvSpPr>
        <xdr:cNvPr id="4" name="Flecha izquierda 3">
          <a:hlinkClick xmlns:r="http://schemas.openxmlformats.org/officeDocument/2006/relationships" r:id="rId1"/>
        </xdr:cNvPr>
        <xdr:cNvSpPr/>
      </xdr:nvSpPr>
      <xdr:spPr>
        <a:xfrm>
          <a:off x="11228917" y="1545167"/>
          <a:ext cx="963707" cy="1261284"/>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508000</xdr:colOff>
      <xdr:row>1</xdr:row>
      <xdr:rowOff>63499</xdr:rowOff>
    </xdr:from>
    <xdr:to>
      <xdr:col>1</xdr:col>
      <xdr:colOff>1594970</xdr:colOff>
      <xdr:row>4</xdr:row>
      <xdr:rowOff>235743</xdr:rowOff>
    </xdr:to>
    <xdr:pic>
      <xdr:nvPicPr>
        <xdr:cNvPr id="6" name="Picture 2"/>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66750" y="222249"/>
          <a:ext cx="1086970" cy="1114161"/>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NiniRa/NINROD/Planeaci&#243;n%20Estrat&#233;gica%202016/Difusi&#243;n%20procedimiento%20para%20resoluci&#243;n%20de%20objeciones%20en%20garant&#237;as%20mobiliaria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yecto"/>
      <sheetName val="Justificación - Objetivo"/>
      <sheetName val="Indicadores"/>
      <sheetName val="Recursos Humanos"/>
      <sheetName val="Comunicaciones internas"/>
      <sheetName val="Recursos Financieros"/>
      <sheetName val="Interesados"/>
      <sheetName val="Plan de comunicaciones"/>
      <sheetName val="Requerimientos"/>
      <sheetName val="Alcance"/>
      <sheetName val="EDT- Actividades"/>
      <sheetName val="Riesgos-Cronograma"/>
      <sheetName val="No toca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10.xml"/><Relationship Id="rId1" Type="http://schemas.openxmlformats.org/officeDocument/2006/relationships/printerSettings" Target="../printerSettings/printerSettings10.bin"/><Relationship Id="rId4" Type="http://schemas.openxmlformats.org/officeDocument/2006/relationships/comments" Target="../comments9.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8" Type="http://schemas.openxmlformats.org/officeDocument/2006/relationships/comments" Target="../comments6.xml"/><Relationship Id="rId3" Type="http://schemas.openxmlformats.org/officeDocument/2006/relationships/hyperlink" Target="mailto:mtovar@SUPERSOCIEDADES.GOV.CO" TargetMode="External"/><Relationship Id="rId7" Type="http://schemas.openxmlformats.org/officeDocument/2006/relationships/vmlDrawing" Target="../drawings/vmlDrawing6.vml"/><Relationship Id="rId2" Type="http://schemas.openxmlformats.org/officeDocument/2006/relationships/hyperlink" Target="mailto:NataliaJD@SUPERSOCIEDADES.GOV.CO" TargetMode="External"/><Relationship Id="rId1" Type="http://schemas.openxmlformats.org/officeDocument/2006/relationships/hyperlink" Target="mailto:hoslanders@supersociedades.gov.co" TargetMode="External"/><Relationship Id="rId6" Type="http://schemas.openxmlformats.org/officeDocument/2006/relationships/drawing" Target="../drawings/drawing7.xml"/><Relationship Id="rId5" Type="http://schemas.openxmlformats.org/officeDocument/2006/relationships/printerSettings" Target="../printerSettings/printerSettings7.bin"/><Relationship Id="rId4" Type="http://schemas.openxmlformats.org/officeDocument/2006/relationships/hyperlink" Target="mailto:fochoa@SUPERSOCIEDADES.GOV.CO" TargetMode="Externa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7.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9.xml"/><Relationship Id="rId1" Type="http://schemas.openxmlformats.org/officeDocument/2006/relationships/printerSettings" Target="../printerSettings/printerSettings9.bin"/><Relationship Id="rId4" Type="http://schemas.openxmlformats.org/officeDocument/2006/relationships/comments" Target="../comments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pageSetUpPr fitToPage="1"/>
  </sheetPr>
  <dimension ref="A1:S25"/>
  <sheetViews>
    <sheetView showGridLines="0" zoomScale="85" zoomScaleNormal="85" workbookViewId="0">
      <selection activeCell="E7" sqref="E7:Q7"/>
    </sheetView>
  </sheetViews>
  <sheetFormatPr baseColWidth="10" defaultColWidth="11.42578125" defaultRowHeight="12" x14ac:dyDescent="0.2"/>
  <cols>
    <col min="1" max="1" width="11.42578125" style="1"/>
    <col min="2" max="2" width="3.28515625" style="1" customWidth="1"/>
    <col min="3" max="3" width="26.5703125" style="1" bestFit="1" customWidth="1"/>
    <col min="4" max="4" width="3.7109375" style="1" customWidth="1"/>
    <col min="5" max="5" width="26.7109375" style="1" bestFit="1" customWidth="1"/>
    <col min="6" max="6" width="3.7109375" style="1" customWidth="1"/>
    <col min="7" max="7" width="26.85546875" style="1" bestFit="1" customWidth="1"/>
    <col min="8" max="8" width="3.7109375" style="1" customWidth="1"/>
    <col min="9" max="9" width="28.42578125" style="1" customWidth="1"/>
    <col min="10" max="10" width="3.7109375" style="1" customWidth="1"/>
    <col min="11" max="11" width="27" style="1" customWidth="1"/>
    <col min="12" max="12" width="2.7109375" style="1" customWidth="1"/>
    <col min="13" max="14" width="7.7109375" style="1" customWidth="1"/>
    <col min="15" max="16" width="5.7109375" style="1" hidden="1" customWidth="1"/>
    <col min="17" max="17" width="10.7109375" style="1" customWidth="1"/>
    <col min="18" max="18" width="20.7109375" style="1" customWidth="1"/>
    <col min="19" max="19" width="9.140625" style="2" customWidth="1"/>
    <col min="20" max="240" width="9.140625" style="1" customWidth="1"/>
    <col min="241" max="16384" width="11.42578125" style="1"/>
  </cols>
  <sheetData>
    <row r="1" spans="1:19" ht="37.5" customHeight="1" thickBot="1" x14ac:dyDescent="0.25"/>
    <row r="2" spans="1:19" s="13" customFormat="1" ht="26.25" customHeight="1" x14ac:dyDescent="0.2">
      <c r="A2" s="44"/>
      <c r="B2" s="155"/>
      <c r="C2" s="156"/>
      <c r="D2" s="157" t="s">
        <v>114</v>
      </c>
      <c r="E2" s="158"/>
      <c r="F2" s="158"/>
      <c r="G2" s="158"/>
      <c r="H2" s="158"/>
      <c r="I2" s="158"/>
      <c r="J2" s="159"/>
      <c r="K2" s="145" t="s">
        <v>146</v>
      </c>
      <c r="L2" s="146"/>
      <c r="S2" s="16"/>
    </row>
    <row r="3" spans="1:19" s="13" customFormat="1" ht="23.25" customHeight="1" x14ac:dyDescent="0.2">
      <c r="A3" s="44"/>
      <c r="B3" s="151"/>
      <c r="C3" s="152"/>
      <c r="D3" s="160" t="s">
        <v>115</v>
      </c>
      <c r="E3" s="161"/>
      <c r="F3" s="161"/>
      <c r="G3" s="161"/>
      <c r="H3" s="161"/>
      <c r="I3" s="161"/>
      <c r="J3" s="162"/>
      <c r="K3" s="147" t="s">
        <v>119</v>
      </c>
      <c r="L3" s="148"/>
      <c r="S3" s="16"/>
    </row>
    <row r="4" spans="1:19" s="13" customFormat="1" ht="24" customHeight="1" x14ac:dyDescent="0.2">
      <c r="A4" s="44"/>
      <c r="B4" s="151"/>
      <c r="C4" s="152"/>
      <c r="D4" s="160" t="s">
        <v>116</v>
      </c>
      <c r="E4" s="161"/>
      <c r="F4" s="161"/>
      <c r="G4" s="161"/>
      <c r="H4" s="161"/>
      <c r="I4" s="161"/>
      <c r="J4" s="162"/>
      <c r="K4" s="147" t="s">
        <v>147</v>
      </c>
      <c r="L4" s="148"/>
      <c r="S4" s="16"/>
    </row>
    <row r="5" spans="1:19" s="13" customFormat="1" ht="22.5" customHeight="1" thickBot="1" x14ac:dyDescent="0.25">
      <c r="A5" s="44"/>
      <c r="B5" s="153"/>
      <c r="C5" s="154"/>
      <c r="D5" s="163" t="s">
        <v>117</v>
      </c>
      <c r="E5" s="164"/>
      <c r="F5" s="164"/>
      <c r="G5" s="164"/>
      <c r="H5" s="164"/>
      <c r="I5" s="164"/>
      <c r="J5" s="165"/>
      <c r="K5" s="149" t="s">
        <v>148</v>
      </c>
      <c r="L5" s="150"/>
      <c r="S5" s="16"/>
    </row>
    <row r="6" spans="1:19" ht="5.25" customHeight="1" x14ac:dyDescent="0.2">
      <c r="C6" s="14"/>
      <c r="D6" s="14"/>
      <c r="E6" s="14"/>
      <c r="F6" s="14"/>
      <c r="G6" s="14"/>
      <c r="H6" s="14"/>
      <c r="I6" s="14"/>
    </row>
    <row r="7" spans="1:19" ht="29.25" customHeight="1" x14ac:dyDescent="0.2">
      <c r="C7" s="144" t="s">
        <v>0</v>
      </c>
      <c r="D7" s="144"/>
      <c r="E7" s="166" t="s">
        <v>199</v>
      </c>
      <c r="F7" s="167"/>
      <c r="G7" s="167"/>
      <c r="H7" s="167"/>
      <c r="I7" s="167"/>
      <c r="J7" s="167"/>
      <c r="K7" s="167"/>
      <c r="L7" s="167"/>
      <c r="M7" s="167"/>
      <c r="N7" s="167"/>
      <c r="O7" s="167"/>
      <c r="P7" s="167"/>
      <c r="Q7" s="167"/>
      <c r="S7" s="1"/>
    </row>
    <row r="8" spans="1:19" ht="6.75" customHeight="1" x14ac:dyDescent="0.2">
      <c r="C8" s="8"/>
      <c r="D8" s="8"/>
      <c r="E8" s="9"/>
      <c r="F8" s="9"/>
      <c r="G8" s="9"/>
      <c r="H8" s="9"/>
      <c r="I8" s="9"/>
      <c r="S8" s="1"/>
    </row>
    <row r="9" spans="1:19" ht="6.75" customHeight="1" thickBot="1" x14ac:dyDescent="0.25">
      <c r="C9" s="8"/>
      <c r="D9" s="8"/>
      <c r="E9" s="9"/>
      <c r="F9" s="9"/>
      <c r="G9" s="9"/>
      <c r="H9" s="9"/>
      <c r="I9" s="9"/>
      <c r="S9" s="1"/>
    </row>
    <row r="10" spans="1:19" ht="12.75" thickBot="1" x14ac:dyDescent="0.25">
      <c r="B10" s="45"/>
      <c r="C10" s="46"/>
      <c r="D10" s="46"/>
      <c r="E10" s="46"/>
      <c r="F10" s="46"/>
      <c r="G10" s="46"/>
      <c r="H10" s="46"/>
      <c r="I10" s="46"/>
      <c r="J10" s="46"/>
      <c r="K10" s="46"/>
      <c r="L10" s="47"/>
    </row>
    <row r="11" spans="1:19" ht="39.950000000000003" customHeight="1" thickBot="1" x14ac:dyDescent="0.25">
      <c r="B11" s="48"/>
      <c r="C11" s="19" t="s">
        <v>34</v>
      </c>
      <c r="D11" s="49"/>
      <c r="E11" s="19" t="s">
        <v>35</v>
      </c>
      <c r="F11" s="49"/>
      <c r="G11" s="19" t="s">
        <v>48</v>
      </c>
      <c r="H11" s="49"/>
      <c r="I11" s="19" t="s">
        <v>68</v>
      </c>
      <c r="J11" s="49"/>
      <c r="K11" s="19" t="s">
        <v>49</v>
      </c>
      <c r="L11" s="50"/>
    </row>
    <row r="12" spans="1:19" ht="15" customHeight="1" thickBot="1" x14ac:dyDescent="0.25">
      <c r="B12" s="48"/>
      <c r="C12" s="49"/>
      <c r="D12" s="49"/>
      <c r="E12" s="49"/>
      <c r="F12" s="49"/>
      <c r="G12" s="49"/>
      <c r="H12" s="49"/>
      <c r="I12" s="49"/>
      <c r="J12" s="49"/>
      <c r="K12" s="49"/>
      <c r="L12" s="50"/>
    </row>
    <row r="13" spans="1:19" ht="39.950000000000003" customHeight="1" thickBot="1" x14ac:dyDescent="0.25">
      <c r="B13" s="48"/>
      <c r="C13" s="19" t="s">
        <v>36</v>
      </c>
      <c r="D13" s="49"/>
      <c r="E13" s="19" t="s">
        <v>37</v>
      </c>
      <c r="F13" s="49"/>
      <c r="G13" s="19" t="s">
        <v>38</v>
      </c>
      <c r="H13" s="49"/>
      <c r="I13" s="19" t="s">
        <v>50</v>
      </c>
      <c r="J13" s="49"/>
      <c r="K13" s="19" t="s">
        <v>39</v>
      </c>
      <c r="L13" s="50"/>
    </row>
    <row r="14" spans="1:19" ht="15" customHeight="1" thickBot="1" x14ac:dyDescent="0.25">
      <c r="B14" s="48"/>
      <c r="C14" s="49"/>
      <c r="D14" s="49"/>
      <c r="E14" s="49"/>
      <c r="F14" s="49"/>
      <c r="G14" s="49"/>
      <c r="H14" s="49"/>
      <c r="I14" s="49"/>
      <c r="J14" s="49"/>
      <c r="K14" s="49"/>
      <c r="L14" s="50"/>
    </row>
    <row r="15" spans="1:19" ht="37.5" customHeight="1" thickBot="1" x14ac:dyDescent="0.25">
      <c r="B15" s="48"/>
      <c r="C15" s="49"/>
      <c r="D15" s="49"/>
      <c r="E15" s="49"/>
      <c r="F15" s="49"/>
      <c r="G15" s="19" t="s">
        <v>40</v>
      </c>
      <c r="H15" s="49"/>
      <c r="I15" s="49"/>
      <c r="J15" s="49"/>
      <c r="K15" s="49"/>
      <c r="L15" s="50"/>
    </row>
    <row r="16" spans="1:19" ht="12.75" thickBot="1" x14ac:dyDescent="0.25">
      <c r="B16" s="51"/>
      <c r="C16" s="52"/>
      <c r="D16" s="52"/>
      <c r="E16" s="52"/>
      <c r="F16" s="52"/>
      <c r="G16" s="52"/>
      <c r="H16" s="52"/>
      <c r="I16" s="52"/>
      <c r="J16" s="52"/>
      <c r="K16" s="52"/>
      <c r="L16" s="53"/>
    </row>
    <row r="17" ht="37.5" customHeight="1" x14ac:dyDescent="0.2"/>
    <row r="19" ht="37.5" customHeight="1" x14ac:dyDescent="0.2"/>
    <row r="21" ht="37.5" customHeight="1" x14ac:dyDescent="0.2"/>
    <row r="23" ht="37.5" customHeight="1" x14ac:dyDescent="0.2"/>
    <row r="25" ht="37.5" customHeight="1" x14ac:dyDescent="0.2"/>
  </sheetData>
  <mergeCells count="14">
    <mergeCell ref="C7:D7"/>
    <mergeCell ref="K2:L2"/>
    <mergeCell ref="K3:L3"/>
    <mergeCell ref="K4:L4"/>
    <mergeCell ref="K5:L5"/>
    <mergeCell ref="B3:C3"/>
    <mergeCell ref="B4:C4"/>
    <mergeCell ref="B5:C5"/>
    <mergeCell ref="B2:C2"/>
    <mergeCell ref="D2:J2"/>
    <mergeCell ref="D3:J3"/>
    <mergeCell ref="D4:J4"/>
    <mergeCell ref="D5:J5"/>
    <mergeCell ref="E7:Q7"/>
  </mergeCells>
  <dataValidations count="1">
    <dataValidation type="whole" allowBlank="1" showInputMessage="1" showErrorMessage="1" sqref="I12 K12 K16:K65494 I10 L10:Q65494 K10 I16:I65494 I14 K14 J10:J65494 H10:H12 H14:H65494">
      <formula1>1</formula1>
      <formula2>5</formula2>
    </dataValidation>
  </dataValidations>
  <hyperlinks>
    <hyperlink ref="C11" location="'Justificación - Objetivo'!A1" display="JUSTIFICACIÓN - OBJETIVO"/>
    <hyperlink ref="E11" location="Indicadores!Área_de_impresión" display="INDICADORES"/>
    <hyperlink ref="K11" location="'Recursos Financieros'!A1" display="RECURSOS FINANCIEROS"/>
    <hyperlink ref="E13" location="Requerimientos!Área_de_impresión" display="REQUERIMIENTOS"/>
    <hyperlink ref="G13" location="Alcance!Área_de_impresión" display="ALCANCE"/>
    <hyperlink ref="K13" location="'Plan de comunicaciones'!Área_de_impresión" display="PLAN DE COMUNICACIONES"/>
    <hyperlink ref="I13" location="'EDT- Actividades'!A1" display="EDT-Actividades"/>
    <hyperlink ref="C13" location="Interesados!Área_de_impresión" display="INTERESADOS"/>
    <hyperlink ref="G15" location="'Riesgos-Cronograma'!Área_de_impresión" display="RIESGOS - CRONOGRAMA"/>
    <hyperlink ref="I11" location="'Comunicaciones internas'!A1" display="COMUNICACIONES INTERNAS"/>
    <hyperlink ref="G11" location="'Recursos Humanos'!Área_de_impresión" display="RECURSOS HUMANOS"/>
  </hyperlinks>
  <pageMargins left="0.39370078740157483" right="0.39370078740157483" top="0.74803149606299213" bottom="0.74803149606299213" header="0.31496062992125984" footer="0.31496062992125984"/>
  <pageSetup fitToHeight="0" orientation="landscape" horizontalDpi="4294967295" verticalDpi="4294967295"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AE20"/>
  <sheetViews>
    <sheetView showGridLines="0" topLeftCell="C11" zoomScaleNormal="100" workbookViewId="0">
      <selection activeCell="H22" sqref="H22"/>
    </sheetView>
  </sheetViews>
  <sheetFormatPr baseColWidth="10" defaultColWidth="11.42578125" defaultRowHeight="12" x14ac:dyDescent="0.2"/>
  <cols>
    <col min="1" max="1" width="2.42578125" style="1" customWidth="1"/>
    <col min="2" max="2" width="14.5703125" style="1" customWidth="1"/>
    <col min="3" max="3" width="26.42578125" style="1" customWidth="1"/>
    <col min="4" max="4" width="18.28515625" style="1" customWidth="1"/>
    <col min="5" max="5" width="17.140625" style="1" customWidth="1"/>
    <col min="6" max="6" width="23.140625" style="1" customWidth="1"/>
    <col min="7" max="8" width="20.28515625" style="1" customWidth="1"/>
    <col min="9" max="10" width="5.7109375" style="1" customWidth="1"/>
    <col min="11" max="11" width="5.7109375" style="1" hidden="1" customWidth="1"/>
    <col min="12" max="12" width="8.7109375" style="1" hidden="1" customWidth="1"/>
    <col min="13" max="13" width="14.5703125" style="1" customWidth="1"/>
    <col min="14" max="14" width="17.7109375" style="1" customWidth="1"/>
    <col min="15" max="15" width="2.5703125" style="1" customWidth="1"/>
    <col min="16" max="16" width="2.42578125" style="1" customWidth="1"/>
    <col min="17" max="17" width="7.7109375" style="1" customWidth="1"/>
    <col min="18" max="18" width="0.7109375" style="7" customWidth="1"/>
    <col min="19" max="19" width="1" style="1" customWidth="1"/>
    <col min="20" max="20" width="1.5703125" style="1" customWidth="1"/>
    <col min="21" max="21" width="1.140625" style="7" customWidth="1"/>
    <col min="22" max="22" width="20.7109375" style="1" customWidth="1"/>
    <col min="23" max="26" width="7.7109375" style="1" customWidth="1"/>
    <col min="27" max="28" width="5.7109375" style="1" hidden="1" customWidth="1"/>
    <col min="29" max="29" width="10.7109375" style="1" customWidth="1"/>
    <col min="30" max="30" width="20.7109375" style="1" customWidth="1"/>
    <col min="31" max="31" width="9.140625" style="2" customWidth="1"/>
    <col min="32" max="252" width="9.140625" style="1" customWidth="1"/>
    <col min="253" max="16384" width="11.42578125" style="1"/>
  </cols>
  <sheetData>
    <row r="1" spans="2:31" ht="12.75" thickBot="1" x14ac:dyDescent="0.25"/>
    <row r="2" spans="2:31" s="12" customFormat="1" ht="26.25" customHeight="1" x14ac:dyDescent="0.2">
      <c r="B2" s="225"/>
      <c r="C2" s="226"/>
      <c r="D2" s="245" t="s">
        <v>114</v>
      </c>
      <c r="E2" s="246"/>
      <c r="F2" s="246"/>
      <c r="G2" s="246"/>
      <c r="H2" s="246"/>
      <c r="I2" s="246"/>
      <c r="J2" s="247"/>
      <c r="K2" s="79"/>
      <c r="L2" s="77"/>
      <c r="M2" s="240" t="str">
        <f>Proyecto!K2</f>
        <v>Código: GC-F-015</v>
      </c>
      <c r="N2" s="240"/>
      <c r="O2" s="240"/>
      <c r="P2" s="241"/>
      <c r="R2" s="11"/>
      <c r="S2" s="11"/>
      <c r="T2" s="11"/>
      <c r="U2" s="15"/>
      <c r="AE2" s="16"/>
    </row>
    <row r="3" spans="2:31" s="12" customFormat="1" ht="23.25" customHeight="1" x14ac:dyDescent="0.2">
      <c r="B3" s="227"/>
      <c r="C3" s="228"/>
      <c r="D3" s="248" t="s">
        <v>115</v>
      </c>
      <c r="E3" s="249"/>
      <c r="F3" s="249"/>
      <c r="G3" s="249"/>
      <c r="H3" s="249"/>
      <c r="I3" s="249"/>
      <c r="J3" s="250"/>
      <c r="K3" s="29"/>
      <c r="L3" s="54"/>
      <c r="M3" s="171" t="str">
        <f>Proyecto!K3</f>
        <v>Fecha: 17 de septiembre de 2014</v>
      </c>
      <c r="N3" s="171"/>
      <c r="O3" s="171"/>
      <c r="P3" s="242"/>
      <c r="R3" s="11"/>
      <c r="S3" s="11"/>
      <c r="T3" s="11"/>
      <c r="U3" s="15"/>
      <c r="AE3" s="16"/>
    </row>
    <row r="4" spans="2:31" s="12" customFormat="1" ht="24" customHeight="1" x14ac:dyDescent="0.2">
      <c r="B4" s="227"/>
      <c r="C4" s="228"/>
      <c r="D4" s="248" t="s">
        <v>116</v>
      </c>
      <c r="E4" s="249"/>
      <c r="F4" s="249"/>
      <c r="G4" s="249"/>
      <c r="H4" s="249"/>
      <c r="I4" s="249"/>
      <c r="J4" s="250"/>
      <c r="K4" s="29"/>
      <c r="L4" s="54"/>
      <c r="M4" s="171" t="str">
        <f>Proyecto!K4</f>
        <v>Versión 001</v>
      </c>
      <c r="N4" s="171"/>
      <c r="O4" s="171"/>
      <c r="P4" s="242"/>
      <c r="R4" s="11"/>
      <c r="U4" s="15"/>
      <c r="AE4" s="16"/>
    </row>
    <row r="5" spans="2:31" s="12" customFormat="1" ht="22.5" customHeight="1" thickBot="1" x14ac:dyDescent="0.25">
      <c r="B5" s="229"/>
      <c r="C5" s="230"/>
      <c r="D5" s="251" t="s">
        <v>117</v>
      </c>
      <c r="E5" s="252"/>
      <c r="F5" s="252"/>
      <c r="G5" s="252"/>
      <c r="H5" s="252"/>
      <c r="I5" s="252"/>
      <c r="J5" s="253"/>
      <c r="K5" s="80"/>
      <c r="L5" s="78"/>
      <c r="M5" s="243" t="s">
        <v>157</v>
      </c>
      <c r="N5" s="243"/>
      <c r="O5" s="243"/>
      <c r="P5" s="244"/>
      <c r="R5" s="11"/>
      <c r="U5" s="11"/>
      <c r="AE5" s="16"/>
    </row>
    <row r="6" spans="2:31" ht="5.25" customHeight="1" x14ac:dyDescent="0.2">
      <c r="B6" s="5"/>
      <c r="C6" s="5"/>
      <c r="D6" s="5"/>
      <c r="E6" s="5"/>
      <c r="F6" s="5"/>
      <c r="G6" s="5"/>
      <c r="H6" s="5"/>
      <c r="I6" s="5"/>
      <c r="J6" s="5"/>
      <c r="K6" s="5"/>
      <c r="L6" s="5"/>
      <c r="M6" s="5"/>
      <c r="N6" s="5"/>
      <c r="O6" s="5"/>
      <c r="P6" s="5"/>
    </row>
    <row r="7" spans="2:31" ht="29.25" customHeight="1" x14ac:dyDescent="0.2">
      <c r="B7" s="144" t="s">
        <v>0</v>
      </c>
      <c r="C7" s="144"/>
      <c r="D7" s="188" t="str">
        <f>Proyecto!$E$7</f>
        <v xml:space="preserve">Tesauros Fase I (procedimientos mercantiles) etapa A  _(ID 62) 
 </v>
      </c>
      <c r="E7" s="188"/>
      <c r="F7" s="188"/>
      <c r="G7" s="188"/>
      <c r="H7" s="188"/>
      <c r="I7" s="188"/>
      <c r="J7" s="188"/>
      <c r="K7" s="188"/>
      <c r="L7" s="188"/>
      <c r="M7" s="188"/>
      <c r="N7" s="188"/>
      <c r="O7" s="188"/>
      <c r="P7" s="188"/>
      <c r="AE7" s="1"/>
    </row>
    <row r="8" spans="2:31" ht="6.75" customHeight="1" x14ac:dyDescent="0.2">
      <c r="B8" s="8"/>
      <c r="C8" s="8"/>
      <c r="D8" s="9"/>
      <c r="E8" s="9"/>
      <c r="F8" s="9"/>
      <c r="G8" s="9"/>
      <c r="H8" s="9"/>
      <c r="I8" s="9"/>
      <c r="J8" s="9"/>
      <c r="K8" s="9"/>
      <c r="L8" s="9"/>
      <c r="M8" s="9"/>
      <c r="N8" s="9"/>
      <c r="O8" s="9"/>
      <c r="P8" s="9"/>
      <c r="AE8" s="1"/>
    </row>
    <row r="10" spans="2:31" ht="63" customHeight="1" x14ac:dyDescent="0.2">
      <c r="B10" s="144" t="s">
        <v>28</v>
      </c>
      <c r="C10" s="144"/>
      <c r="D10" s="185" t="s">
        <v>184</v>
      </c>
      <c r="E10" s="188"/>
      <c r="F10" s="188"/>
      <c r="G10" s="188"/>
      <c r="H10" s="188"/>
      <c r="I10" s="188"/>
      <c r="J10" s="188"/>
      <c r="K10" s="188"/>
      <c r="L10" s="188"/>
      <c r="M10" s="188"/>
      <c r="N10" s="188"/>
      <c r="O10" s="188"/>
      <c r="P10" s="188"/>
      <c r="AE10" s="1"/>
    </row>
    <row r="12" spans="2:31" ht="32.25" customHeight="1" x14ac:dyDescent="0.2">
      <c r="B12" s="144" t="s">
        <v>29</v>
      </c>
      <c r="C12" s="144"/>
      <c r="D12" s="185" t="s">
        <v>187</v>
      </c>
      <c r="E12" s="185"/>
      <c r="F12" s="185"/>
      <c r="G12" s="185"/>
      <c r="H12" s="185"/>
      <c r="I12" s="185"/>
      <c r="J12" s="185"/>
      <c r="K12" s="185"/>
      <c r="L12" s="185"/>
      <c r="M12" s="185"/>
      <c r="N12" s="185"/>
      <c r="O12" s="185"/>
      <c r="P12" s="185"/>
    </row>
    <row r="13" spans="2:31" ht="6.75" customHeight="1" x14ac:dyDescent="0.2">
      <c r="B13" s="8"/>
      <c r="C13" s="8"/>
      <c r="D13" s="9"/>
      <c r="E13" s="9"/>
      <c r="F13" s="9"/>
      <c r="G13" s="9"/>
      <c r="H13" s="9"/>
      <c r="I13" s="9"/>
      <c r="J13" s="9"/>
      <c r="K13" s="9"/>
      <c r="L13" s="9"/>
      <c r="M13" s="9"/>
      <c r="N13" s="9"/>
      <c r="O13" s="9"/>
      <c r="P13" s="9"/>
      <c r="AE13" s="1"/>
    </row>
    <row r="14" spans="2:31" ht="36" customHeight="1" x14ac:dyDescent="0.2">
      <c r="B14" s="144" t="s">
        <v>30</v>
      </c>
      <c r="C14" s="144"/>
      <c r="D14" s="185" t="s">
        <v>188</v>
      </c>
      <c r="E14" s="185"/>
      <c r="F14" s="185"/>
      <c r="G14" s="185"/>
      <c r="H14" s="185"/>
      <c r="I14" s="185"/>
      <c r="J14" s="185"/>
      <c r="K14" s="185"/>
      <c r="L14" s="185"/>
      <c r="M14" s="185"/>
      <c r="N14" s="185"/>
      <c r="O14" s="185"/>
      <c r="P14" s="185"/>
    </row>
    <row r="15" spans="2:31" ht="6.75" customHeight="1" x14ac:dyDescent="0.2">
      <c r="B15" s="8"/>
      <c r="C15" s="8"/>
      <c r="D15" s="9"/>
      <c r="E15" s="9"/>
      <c r="F15" s="9"/>
      <c r="G15" s="9"/>
      <c r="H15" s="9"/>
      <c r="I15" s="9"/>
      <c r="J15" s="9"/>
      <c r="K15" s="9"/>
      <c r="L15" s="9"/>
      <c r="M15" s="9"/>
      <c r="N15" s="9"/>
      <c r="O15" s="9"/>
      <c r="P15" s="9"/>
      <c r="AE15" s="1"/>
    </row>
    <row r="16" spans="2:31" ht="45.75" customHeight="1" x14ac:dyDescent="0.2">
      <c r="B16" s="144" t="s">
        <v>31</v>
      </c>
      <c r="C16" s="144"/>
      <c r="D16" s="185" t="s">
        <v>189</v>
      </c>
      <c r="E16" s="185"/>
      <c r="F16" s="185"/>
      <c r="G16" s="185"/>
      <c r="H16" s="185"/>
      <c r="I16" s="185"/>
      <c r="J16" s="185"/>
      <c r="K16" s="185"/>
      <c r="L16" s="185"/>
      <c r="M16" s="185"/>
      <c r="N16" s="185"/>
      <c r="O16" s="185"/>
      <c r="P16" s="185"/>
    </row>
    <row r="17" spans="2:31" ht="6.75" customHeight="1" x14ac:dyDescent="0.2">
      <c r="B17" s="8"/>
      <c r="C17" s="8"/>
      <c r="D17" s="9"/>
      <c r="E17" s="9"/>
      <c r="F17" s="9"/>
      <c r="G17" s="9"/>
      <c r="H17" s="9"/>
      <c r="I17" s="9"/>
      <c r="J17" s="9"/>
      <c r="K17" s="9"/>
      <c r="L17" s="9"/>
      <c r="M17" s="9"/>
      <c r="N17" s="9"/>
      <c r="O17" s="9"/>
      <c r="P17" s="9"/>
      <c r="AE17" s="1"/>
    </row>
    <row r="18" spans="2:31" ht="72" customHeight="1" x14ac:dyDescent="0.2">
      <c r="B18" s="144" t="s">
        <v>32</v>
      </c>
      <c r="C18" s="144"/>
      <c r="D18" s="185" t="s">
        <v>185</v>
      </c>
      <c r="E18" s="185"/>
      <c r="F18" s="185"/>
      <c r="G18" s="185"/>
      <c r="H18" s="185"/>
      <c r="I18" s="185"/>
      <c r="J18" s="185"/>
      <c r="K18" s="185"/>
      <c r="L18" s="185"/>
      <c r="M18" s="185"/>
      <c r="N18" s="185"/>
      <c r="O18" s="185"/>
      <c r="P18" s="185"/>
    </row>
    <row r="19" spans="2:31" ht="13.5" customHeight="1" x14ac:dyDescent="0.2">
      <c r="B19" s="8"/>
      <c r="C19" s="8"/>
      <c r="D19" s="9"/>
      <c r="E19" s="9"/>
      <c r="F19" s="9"/>
      <c r="G19" s="9"/>
      <c r="H19" s="9"/>
      <c r="I19" s="9"/>
      <c r="J19" s="9"/>
      <c r="K19" s="9"/>
      <c r="L19" s="9"/>
      <c r="M19" s="9"/>
      <c r="N19" s="9"/>
      <c r="O19" s="9"/>
      <c r="P19" s="9"/>
      <c r="AE19" s="1"/>
    </row>
    <row r="20" spans="2:31" ht="76.5" customHeight="1" x14ac:dyDescent="0.2">
      <c r="B20" s="144" t="s">
        <v>33</v>
      </c>
      <c r="C20" s="144"/>
      <c r="D20" s="185" t="s">
        <v>185</v>
      </c>
      <c r="E20" s="185"/>
      <c r="F20" s="185"/>
      <c r="G20" s="185"/>
      <c r="H20" s="185"/>
      <c r="I20" s="185"/>
      <c r="J20" s="185"/>
      <c r="K20" s="185"/>
      <c r="L20" s="185"/>
      <c r="M20" s="185"/>
      <c r="N20" s="185"/>
      <c r="O20" s="185"/>
      <c r="P20" s="185"/>
    </row>
  </sheetData>
  <mergeCells count="26">
    <mergeCell ref="B7:C7"/>
    <mergeCell ref="D7:P7"/>
    <mergeCell ref="M2:P2"/>
    <mergeCell ref="M3:P3"/>
    <mergeCell ref="M4:P4"/>
    <mergeCell ref="M5:P5"/>
    <mergeCell ref="B2:C2"/>
    <mergeCell ref="B3:C3"/>
    <mergeCell ref="B4:C4"/>
    <mergeCell ref="B5:C5"/>
    <mergeCell ref="D2:J2"/>
    <mergeCell ref="D3:J3"/>
    <mergeCell ref="D4:J4"/>
    <mergeCell ref="D5:J5"/>
    <mergeCell ref="D20:P20"/>
    <mergeCell ref="B10:C10"/>
    <mergeCell ref="D10:P10"/>
    <mergeCell ref="B12:C12"/>
    <mergeCell ref="B14:C14"/>
    <mergeCell ref="B16:C16"/>
    <mergeCell ref="B18:C18"/>
    <mergeCell ref="B20:C20"/>
    <mergeCell ref="D18:P18"/>
    <mergeCell ref="D12:P12"/>
    <mergeCell ref="D14:P14"/>
    <mergeCell ref="D16:P16"/>
  </mergeCells>
  <dataValidations count="1">
    <dataValidation type="whole" allowBlank="1" showInputMessage="1" showErrorMessage="1" sqref="O20:U65492 O9:U9 G9:M9 W9:AC9 G20:M65492 O11:P11 G11:M11 W14:AC14 G14:M14 O14:U14 O16:U16 W16:AC16 G16:M16 G18:M18 O18:U18 W18:AC18 W20:AC65492 W11:AC12 Q11:U12">
      <formula1>1</formula1>
      <formula2>5</formula2>
    </dataValidation>
  </dataValidations>
  <pageMargins left="0.39370078740157483" right="0.39370078740157483" top="0.74803149606299213" bottom="0.74803149606299213" header="0.31496062992125984" footer="0.31496062992125984"/>
  <pageSetup scale="70" fitToHeight="0" orientation="landscape" r:id="rId1"/>
  <drawing r:id="rId2"/>
  <legacy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pageSetUpPr fitToPage="1"/>
  </sheetPr>
  <dimension ref="A1:Q20"/>
  <sheetViews>
    <sheetView tabSelected="1" topLeftCell="A7" zoomScale="75" zoomScaleNormal="75" workbookViewId="0">
      <selection activeCell="G20" sqref="G20"/>
    </sheetView>
  </sheetViews>
  <sheetFormatPr baseColWidth="10" defaultColWidth="11.42578125" defaultRowHeight="12.75" x14ac:dyDescent="0.2"/>
  <cols>
    <col min="1" max="1" width="68.85546875" style="98" customWidth="1"/>
    <col min="2" max="2" width="16.7109375" style="99" customWidth="1"/>
    <col min="3" max="4" width="15" style="98" customWidth="1"/>
    <col min="5" max="5" width="24.140625" style="98" customWidth="1"/>
    <col min="6" max="6" width="29.140625" style="98" bestFit="1" customWidth="1"/>
    <col min="7" max="7" width="36.42578125" style="98" customWidth="1"/>
    <col min="8" max="8" width="17.42578125" style="98" customWidth="1"/>
    <col min="9" max="9" width="30.7109375" style="98" customWidth="1"/>
    <col min="10" max="10" width="23" style="98" customWidth="1"/>
    <col min="11" max="11" width="29.85546875" style="98" customWidth="1"/>
    <col min="12" max="12" width="32.28515625" style="63" bestFit="1" customWidth="1"/>
    <col min="13" max="13" width="16.85546875" style="98" customWidth="1"/>
    <col min="14" max="14" width="11.5703125" style="98" customWidth="1"/>
    <col min="15" max="16" width="9.140625" style="100" customWidth="1"/>
    <col min="17" max="17" width="15.42578125" style="100" customWidth="1"/>
    <col min="18" max="233" width="9.140625" style="100" customWidth="1"/>
    <col min="234" max="16384" width="11.42578125" style="100"/>
  </cols>
  <sheetData>
    <row r="1" spans="1:17" ht="13.5" thickBot="1" x14ac:dyDescent="0.25"/>
    <row r="2" spans="1:17" ht="20.100000000000001" customHeight="1" x14ac:dyDescent="0.2">
      <c r="A2" s="254"/>
      <c r="B2" s="267" t="s">
        <v>114</v>
      </c>
      <c r="C2" s="267"/>
      <c r="D2" s="267"/>
      <c r="E2" s="267"/>
      <c r="F2" s="267"/>
      <c r="G2" s="267"/>
      <c r="H2" s="267"/>
      <c r="I2" s="267"/>
      <c r="J2" s="261" t="str">
        <f>Proyecto!K2</f>
        <v>Código: GC-F-015</v>
      </c>
      <c r="K2" s="262"/>
      <c r="L2" s="101"/>
      <c r="M2" s="101"/>
      <c r="N2" s="100"/>
    </row>
    <row r="3" spans="1:17" ht="20.100000000000001" customHeight="1" x14ac:dyDescent="0.2">
      <c r="A3" s="255"/>
      <c r="B3" s="257" t="s">
        <v>115</v>
      </c>
      <c r="C3" s="257"/>
      <c r="D3" s="257"/>
      <c r="E3" s="257"/>
      <c r="F3" s="257"/>
      <c r="G3" s="257"/>
      <c r="H3" s="257"/>
      <c r="I3" s="257"/>
      <c r="J3" s="263" t="str">
        <f>Proyecto!K3</f>
        <v>Fecha: 17 de septiembre de 2014</v>
      </c>
      <c r="K3" s="264"/>
      <c r="L3" s="101"/>
      <c r="M3" s="101"/>
      <c r="N3" s="100"/>
    </row>
    <row r="4" spans="1:17" ht="20.100000000000001" customHeight="1" x14ac:dyDescent="0.2">
      <c r="A4" s="255"/>
      <c r="B4" s="257" t="s">
        <v>116</v>
      </c>
      <c r="C4" s="257"/>
      <c r="D4" s="257"/>
      <c r="E4" s="257"/>
      <c r="F4" s="257"/>
      <c r="G4" s="257"/>
      <c r="H4" s="257"/>
      <c r="I4" s="257"/>
      <c r="J4" s="263" t="str">
        <f>Proyecto!K4</f>
        <v>Versión 001</v>
      </c>
      <c r="K4" s="264"/>
      <c r="L4" s="101"/>
      <c r="M4" s="101"/>
      <c r="N4" s="100"/>
    </row>
    <row r="5" spans="1:17" ht="20.100000000000001" customHeight="1" thickBot="1" x14ac:dyDescent="0.25">
      <c r="A5" s="256"/>
      <c r="B5" s="258" t="s">
        <v>117</v>
      </c>
      <c r="C5" s="258"/>
      <c r="D5" s="258"/>
      <c r="E5" s="258"/>
      <c r="F5" s="258"/>
      <c r="G5" s="258"/>
      <c r="H5" s="258"/>
      <c r="I5" s="258"/>
      <c r="J5" s="265" t="s">
        <v>158</v>
      </c>
      <c r="K5" s="266"/>
      <c r="L5" s="101"/>
      <c r="M5" s="101"/>
      <c r="N5" s="100"/>
    </row>
    <row r="6" spans="1:17" x14ac:dyDescent="0.2">
      <c r="A6" s="102"/>
      <c r="B6" s="103"/>
      <c r="C6" s="102"/>
      <c r="D6" s="102"/>
    </row>
    <row r="7" spans="1:17" ht="22.5" customHeight="1" x14ac:dyDescent="0.2">
      <c r="A7" s="104" t="s">
        <v>163</v>
      </c>
      <c r="B7" s="259" t="str">
        <f>Proyecto!$E$7</f>
        <v xml:space="preserve">Tesauros Fase I (procedimientos mercantiles) etapa A  _(ID 62) 
 </v>
      </c>
      <c r="C7" s="259"/>
      <c r="D7" s="259"/>
      <c r="E7" s="259"/>
      <c r="F7" s="259"/>
      <c r="G7" s="259"/>
      <c r="H7" s="259"/>
      <c r="I7" s="259"/>
      <c r="J7" s="259"/>
      <c r="K7" s="260"/>
      <c r="L7" s="98"/>
    </row>
    <row r="9" spans="1:17" ht="66.75" customHeight="1" x14ac:dyDescent="0.2">
      <c r="A9" s="118" t="s">
        <v>75</v>
      </c>
      <c r="B9" s="118" t="s">
        <v>76</v>
      </c>
      <c r="C9" s="118" t="s">
        <v>77</v>
      </c>
      <c r="D9" s="119" t="s">
        <v>129</v>
      </c>
      <c r="E9" s="118" t="s">
        <v>78</v>
      </c>
      <c r="F9" s="120" t="s">
        <v>160</v>
      </c>
      <c r="G9" s="120" t="s">
        <v>84</v>
      </c>
      <c r="H9" s="120" t="s">
        <v>85</v>
      </c>
      <c r="I9" s="119" t="s">
        <v>79</v>
      </c>
      <c r="J9" s="121" t="s">
        <v>162</v>
      </c>
      <c r="K9" s="121" t="s">
        <v>161</v>
      </c>
      <c r="M9" s="98" t="s">
        <v>212</v>
      </c>
      <c r="N9" s="98" t="s">
        <v>213</v>
      </c>
    </row>
    <row r="10" spans="1:17" s="124" customFormat="1" ht="32.25" customHeight="1" x14ac:dyDescent="0.2">
      <c r="A10" s="132" t="s">
        <v>201</v>
      </c>
      <c r="B10" s="132" t="s">
        <v>193</v>
      </c>
      <c r="C10" s="135">
        <v>1</v>
      </c>
      <c r="D10" s="130">
        <v>0.05</v>
      </c>
      <c r="E10" s="129" t="s">
        <v>196</v>
      </c>
      <c r="F10" s="140">
        <v>43528</v>
      </c>
      <c r="G10" s="142">
        <v>43567</v>
      </c>
      <c r="H10" s="131">
        <f>(G10-F10)/7</f>
        <v>5.5714285714285712</v>
      </c>
      <c r="I10" s="132"/>
      <c r="J10" s="129"/>
      <c r="K10" s="132"/>
      <c r="L10" s="126">
        <v>43555</v>
      </c>
      <c r="M10" s="141">
        <f>+G10-F10</f>
        <v>39</v>
      </c>
      <c r="N10" s="141">
        <f>+L10-F10</f>
        <v>27</v>
      </c>
      <c r="O10" s="141">
        <v>5</v>
      </c>
      <c r="P10" s="286">
        <f>(N10*O10)/M10</f>
        <v>3.4615384615384617</v>
      </c>
      <c r="Q10" s="124" t="s">
        <v>217</v>
      </c>
    </row>
    <row r="11" spans="1:17" s="124" customFormat="1" ht="45.75" customHeight="1" x14ac:dyDescent="0.2">
      <c r="A11" s="132" t="s">
        <v>202</v>
      </c>
      <c r="B11" s="132" t="s">
        <v>190</v>
      </c>
      <c r="C11" s="135">
        <v>1</v>
      </c>
      <c r="D11" s="130">
        <v>0.05</v>
      </c>
      <c r="E11" s="129" t="s">
        <v>196</v>
      </c>
      <c r="F11" s="140">
        <v>43528</v>
      </c>
      <c r="G11" s="142">
        <v>43581</v>
      </c>
      <c r="H11" s="131">
        <f t="shared" ref="H11:H18" si="0">(G11-F11)/7</f>
        <v>7.5714285714285712</v>
      </c>
      <c r="I11" s="132"/>
      <c r="J11" s="129"/>
      <c r="K11" s="132"/>
      <c r="L11" s="126">
        <v>43555</v>
      </c>
      <c r="M11" s="141">
        <f>+G11-F11</f>
        <v>53</v>
      </c>
      <c r="N11" s="141">
        <f>+L11-F11</f>
        <v>27</v>
      </c>
      <c r="O11" s="141">
        <v>5</v>
      </c>
      <c r="P11" s="288">
        <f>(N11*O11)/M11</f>
        <v>2.5471698113207548</v>
      </c>
      <c r="Q11" s="124" t="s">
        <v>216</v>
      </c>
    </row>
    <row r="12" spans="1:17" s="124" customFormat="1" ht="26.25" customHeight="1" x14ac:dyDescent="0.2">
      <c r="A12" s="132" t="s">
        <v>203</v>
      </c>
      <c r="B12" s="132" t="s">
        <v>190</v>
      </c>
      <c r="C12" s="135" t="s">
        <v>194</v>
      </c>
      <c r="D12" s="130">
        <v>0.4</v>
      </c>
      <c r="E12" s="129" t="s">
        <v>196</v>
      </c>
      <c r="F12" s="133">
        <v>43507</v>
      </c>
      <c r="G12" s="143">
        <v>43812</v>
      </c>
      <c r="H12" s="131">
        <f t="shared" si="0"/>
        <v>43.571428571428569</v>
      </c>
      <c r="I12" s="132"/>
      <c r="J12" s="129"/>
      <c r="K12" s="132"/>
      <c r="L12" s="126">
        <v>43555</v>
      </c>
      <c r="M12" s="141">
        <f>+G12-F12</f>
        <v>305</v>
      </c>
      <c r="N12" s="141">
        <f>+L12-F12</f>
        <v>48</v>
      </c>
      <c r="O12" s="141">
        <v>40</v>
      </c>
      <c r="P12" s="286">
        <f>(N12*O12)/M12</f>
        <v>6.2950819672131146</v>
      </c>
      <c r="Q12" s="124" t="s">
        <v>217</v>
      </c>
    </row>
    <row r="13" spans="1:17" s="124" customFormat="1" ht="39.75" customHeight="1" x14ac:dyDescent="0.2">
      <c r="A13" s="132" t="s">
        <v>204</v>
      </c>
      <c r="B13" s="134" t="s">
        <v>191</v>
      </c>
      <c r="C13" s="135" t="s">
        <v>195</v>
      </c>
      <c r="D13" s="130">
        <v>0.1</v>
      </c>
      <c r="E13" s="129" t="s">
        <v>196</v>
      </c>
      <c r="F13" s="133">
        <v>43480</v>
      </c>
      <c r="G13" s="143">
        <v>43812</v>
      </c>
      <c r="H13" s="131">
        <f t="shared" si="0"/>
        <v>47.428571428571431</v>
      </c>
      <c r="I13" s="134"/>
      <c r="J13" s="129"/>
      <c r="K13" s="132"/>
      <c r="L13" s="126">
        <v>43555</v>
      </c>
      <c r="M13" s="141">
        <f>+G13-F13</f>
        <v>332</v>
      </c>
      <c r="N13" s="141">
        <f>+L13-F13</f>
        <v>75</v>
      </c>
      <c r="O13" s="141">
        <v>10</v>
      </c>
      <c r="P13" s="286">
        <f>(N13*O13)/M13</f>
        <v>2.2590361445783134</v>
      </c>
      <c r="Q13" s="124" t="s">
        <v>217</v>
      </c>
    </row>
    <row r="14" spans="1:17" s="124" customFormat="1" ht="33.75" customHeight="1" x14ac:dyDescent="0.2">
      <c r="A14" s="134" t="s">
        <v>205</v>
      </c>
      <c r="B14" s="134" t="s">
        <v>206</v>
      </c>
      <c r="C14" s="135">
        <v>1</v>
      </c>
      <c r="D14" s="130">
        <v>0.1</v>
      </c>
      <c r="E14" s="129" t="s">
        <v>196</v>
      </c>
      <c r="F14" s="133">
        <v>43507</v>
      </c>
      <c r="G14" s="143">
        <v>43602</v>
      </c>
      <c r="H14" s="131">
        <f t="shared" si="0"/>
        <v>13.571428571428571</v>
      </c>
      <c r="I14" s="134"/>
      <c r="J14" s="129"/>
      <c r="K14" s="132"/>
      <c r="L14" s="126">
        <v>43555</v>
      </c>
      <c r="M14" s="141">
        <f>+G14-F14</f>
        <v>95</v>
      </c>
      <c r="N14" s="141">
        <f>+L14-F14</f>
        <v>48</v>
      </c>
      <c r="O14" s="141">
        <v>10</v>
      </c>
      <c r="P14" s="286">
        <f>(N14*O14)/M14</f>
        <v>5.0526315789473681</v>
      </c>
      <c r="Q14" s="124" t="s">
        <v>217</v>
      </c>
    </row>
    <row r="15" spans="1:17" s="124" customFormat="1" ht="23.25" customHeight="1" x14ac:dyDescent="0.2">
      <c r="A15" s="132" t="s">
        <v>207</v>
      </c>
      <c r="B15" s="132" t="s">
        <v>208</v>
      </c>
      <c r="C15" s="135">
        <v>1</v>
      </c>
      <c r="D15" s="130">
        <v>0.15</v>
      </c>
      <c r="E15" s="129" t="s">
        <v>196</v>
      </c>
      <c r="F15" s="133">
        <v>43620</v>
      </c>
      <c r="G15" s="133">
        <v>43707</v>
      </c>
      <c r="H15" s="131">
        <f t="shared" si="0"/>
        <v>12.428571428571429</v>
      </c>
      <c r="I15" s="132"/>
      <c r="J15" s="129"/>
      <c r="K15" s="132"/>
      <c r="L15" s="126"/>
      <c r="P15" s="286"/>
    </row>
    <row r="16" spans="1:17" s="124" customFormat="1" ht="31.5" customHeight="1" x14ac:dyDescent="0.2">
      <c r="A16" s="132" t="s">
        <v>209</v>
      </c>
      <c r="B16" s="132" t="s">
        <v>192</v>
      </c>
      <c r="C16" s="135">
        <v>1</v>
      </c>
      <c r="D16" s="130">
        <v>0.05</v>
      </c>
      <c r="E16" s="129" t="s">
        <v>196</v>
      </c>
      <c r="F16" s="133">
        <v>43710</v>
      </c>
      <c r="G16" s="133">
        <v>43738</v>
      </c>
      <c r="H16" s="131">
        <f t="shared" si="0"/>
        <v>4</v>
      </c>
      <c r="I16" s="132"/>
      <c r="J16" s="129"/>
      <c r="K16" s="132"/>
      <c r="L16" s="126"/>
      <c r="P16" s="286"/>
    </row>
    <row r="17" spans="1:16" s="124" customFormat="1" ht="39" customHeight="1" x14ac:dyDescent="0.2">
      <c r="A17" s="132" t="s">
        <v>210</v>
      </c>
      <c r="B17" s="132" t="s">
        <v>197</v>
      </c>
      <c r="C17" s="135">
        <v>1</v>
      </c>
      <c r="D17" s="130">
        <v>0.05</v>
      </c>
      <c r="E17" s="129" t="s">
        <v>196</v>
      </c>
      <c r="F17" s="133">
        <v>43739</v>
      </c>
      <c r="G17" s="133">
        <v>43769</v>
      </c>
      <c r="H17" s="131">
        <f t="shared" si="0"/>
        <v>4.2857142857142856</v>
      </c>
      <c r="I17" s="132"/>
      <c r="J17" s="129"/>
      <c r="K17" s="132"/>
      <c r="L17" s="126"/>
      <c r="P17" s="286"/>
    </row>
    <row r="18" spans="1:16" s="124" customFormat="1" ht="28.5" customHeight="1" x14ac:dyDescent="0.2">
      <c r="A18" s="132" t="s">
        <v>211</v>
      </c>
      <c r="B18" s="132" t="s">
        <v>198</v>
      </c>
      <c r="C18" s="135">
        <v>1</v>
      </c>
      <c r="D18" s="130">
        <v>0.05</v>
      </c>
      <c r="E18" s="129" t="s">
        <v>196</v>
      </c>
      <c r="F18" s="133">
        <v>43774</v>
      </c>
      <c r="G18" s="133">
        <v>43798</v>
      </c>
      <c r="H18" s="131">
        <f t="shared" si="0"/>
        <v>3.4285714285714284</v>
      </c>
      <c r="I18" s="132"/>
      <c r="J18" s="129"/>
      <c r="K18" s="132"/>
      <c r="L18" s="126"/>
      <c r="P18" s="286"/>
    </row>
    <row r="19" spans="1:16" ht="39" customHeight="1" x14ac:dyDescent="0.2">
      <c r="D19" s="125">
        <f>SUM(D10:D18)</f>
        <v>1</v>
      </c>
      <c r="H19" s="117"/>
      <c r="P19" s="287">
        <f>+P10+P11+P12+P13+P14</f>
        <v>19.615457963598011</v>
      </c>
    </row>
    <row r="20" spans="1:16" x14ac:dyDescent="0.2">
      <c r="H20" s="117"/>
    </row>
  </sheetData>
  <mergeCells count="10">
    <mergeCell ref="A2:A5"/>
    <mergeCell ref="B3:I3"/>
    <mergeCell ref="B4:I4"/>
    <mergeCell ref="B5:I5"/>
    <mergeCell ref="B7:K7"/>
    <mergeCell ref="J2:K2"/>
    <mergeCell ref="J3:K3"/>
    <mergeCell ref="J4:K4"/>
    <mergeCell ref="J5:K5"/>
    <mergeCell ref="B2:I2"/>
  </mergeCells>
  <dataValidations count="1">
    <dataValidation type="whole" allowBlank="1" showInputMessage="1" showErrorMessage="1" sqref="E8:J8 E19:J65383">
      <formula1>1</formula1>
      <formula2>5</formula2>
    </dataValidation>
  </dataValidations>
  <printOptions horizontalCentered="1" verticalCentered="1"/>
  <pageMargins left="1.3779527559055118" right="0.39370078740157483" top="0.74803149606299213" bottom="0.74803149606299213" header="0.31496062992125984" footer="0.31496062992125984"/>
  <pageSetup paperSize="5" scale="42" fitToHeight="0"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E16"/>
  <sheetViews>
    <sheetView showGridLines="0" zoomScale="90" zoomScaleNormal="90" workbookViewId="0">
      <selection activeCell="M12" sqref="M12:P12"/>
    </sheetView>
  </sheetViews>
  <sheetFormatPr baseColWidth="10" defaultColWidth="11.42578125" defaultRowHeight="12" x14ac:dyDescent="0.2"/>
  <cols>
    <col min="1" max="1" width="2.42578125" style="1" customWidth="1"/>
    <col min="2" max="2" width="14.5703125" style="1" customWidth="1"/>
    <col min="3" max="3" width="14.140625" style="1" customWidth="1"/>
    <col min="4" max="4" width="18.28515625" style="1" customWidth="1"/>
    <col min="5" max="5" width="17.140625" style="1" customWidth="1"/>
    <col min="6" max="6" width="23.140625" style="1" customWidth="1"/>
    <col min="7" max="8" width="20.28515625" style="1" customWidth="1"/>
    <col min="9" max="10" width="5.7109375" style="1" customWidth="1"/>
    <col min="11" max="11" width="5.7109375" style="1" hidden="1" customWidth="1"/>
    <col min="12" max="12" width="8.7109375" style="1" hidden="1" customWidth="1"/>
    <col min="13" max="13" width="14.5703125" style="1" customWidth="1"/>
    <col min="14" max="14" width="17.7109375" style="1" bestFit="1" customWidth="1"/>
    <col min="15" max="15" width="2.5703125" style="1" customWidth="1"/>
    <col min="16" max="16" width="2.42578125" style="1" customWidth="1"/>
    <col min="17" max="17" width="7.7109375" style="1" customWidth="1"/>
    <col min="18" max="18" width="0.7109375" style="7" customWidth="1"/>
    <col min="19" max="19" width="1" style="1" customWidth="1"/>
    <col min="20" max="20" width="1.5703125" style="1" customWidth="1"/>
    <col min="21" max="21" width="1.140625" style="7" customWidth="1"/>
    <col min="22" max="22" width="20.7109375" style="1" customWidth="1"/>
    <col min="23" max="26" width="7.7109375" style="1" customWidth="1"/>
    <col min="27" max="28" width="5.7109375" style="1" hidden="1" customWidth="1"/>
    <col min="29" max="29" width="10.7109375" style="1" customWidth="1"/>
    <col min="30" max="30" width="20.7109375" style="1" customWidth="1"/>
    <col min="31" max="31" width="9.140625" style="2" customWidth="1"/>
    <col min="32" max="252" width="9.140625" style="1" customWidth="1"/>
    <col min="253" max="16384" width="11.42578125" style="1"/>
  </cols>
  <sheetData>
    <row r="1" spans="2:31" ht="12.75" thickBot="1" x14ac:dyDescent="0.25"/>
    <row r="2" spans="2:31" s="12" customFormat="1" ht="26.25" customHeight="1" x14ac:dyDescent="0.2">
      <c r="B2" s="271"/>
      <c r="C2" s="272"/>
      <c r="D2" s="268" t="s">
        <v>114</v>
      </c>
      <c r="E2" s="246"/>
      <c r="F2" s="246"/>
      <c r="G2" s="246"/>
      <c r="H2" s="246"/>
      <c r="I2" s="246"/>
      <c r="J2" s="246"/>
      <c r="K2" s="75"/>
      <c r="L2" s="75"/>
      <c r="M2" s="277" t="str">
        <f>Proyecto!K2</f>
        <v>Código: GC-F-015</v>
      </c>
      <c r="N2" s="240"/>
      <c r="O2" s="240"/>
      <c r="P2" s="241"/>
      <c r="R2" s="11"/>
      <c r="S2" s="11"/>
      <c r="T2" s="11" t="s">
        <v>124</v>
      </c>
      <c r="U2" s="15"/>
      <c r="AE2" s="16"/>
    </row>
    <row r="3" spans="2:31" s="12" customFormat="1" ht="23.25" customHeight="1" x14ac:dyDescent="0.2">
      <c r="B3" s="273"/>
      <c r="C3" s="274"/>
      <c r="D3" s="269" t="s">
        <v>115</v>
      </c>
      <c r="E3" s="249"/>
      <c r="F3" s="249"/>
      <c r="G3" s="249"/>
      <c r="H3" s="249"/>
      <c r="I3" s="249"/>
      <c r="J3" s="249"/>
      <c r="K3" s="74"/>
      <c r="L3" s="74"/>
      <c r="M3" s="278" t="str">
        <f>Proyecto!K3</f>
        <v>Fecha: 17 de septiembre de 2014</v>
      </c>
      <c r="N3" s="171"/>
      <c r="O3" s="171"/>
      <c r="P3" s="242"/>
      <c r="R3" s="11"/>
      <c r="S3" s="11"/>
      <c r="T3" s="11" t="s">
        <v>125</v>
      </c>
      <c r="U3" s="15"/>
      <c r="AE3" s="16"/>
    </row>
    <row r="4" spans="2:31" s="12" customFormat="1" ht="24" customHeight="1" x14ac:dyDescent="0.2">
      <c r="B4" s="273"/>
      <c r="C4" s="274"/>
      <c r="D4" s="269" t="s">
        <v>116</v>
      </c>
      <c r="E4" s="249"/>
      <c r="F4" s="249"/>
      <c r="G4" s="249"/>
      <c r="H4" s="249"/>
      <c r="I4" s="249"/>
      <c r="J4" s="249"/>
      <c r="K4" s="74"/>
      <c r="L4" s="74"/>
      <c r="M4" s="278" t="str">
        <f>Proyecto!K4</f>
        <v>Versión 001</v>
      </c>
      <c r="N4" s="171"/>
      <c r="O4" s="171"/>
      <c r="P4" s="242"/>
      <c r="R4" s="11"/>
      <c r="T4" s="11" t="s">
        <v>126</v>
      </c>
      <c r="U4" s="15"/>
      <c r="AE4" s="16"/>
    </row>
    <row r="5" spans="2:31" s="12" customFormat="1" ht="22.5" customHeight="1" thickBot="1" x14ac:dyDescent="0.25">
      <c r="B5" s="275"/>
      <c r="C5" s="276"/>
      <c r="D5" s="270" t="s">
        <v>117</v>
      </c>
      <c r="E5" s="252"/>
      <c r="F5" s="252"/>
      <c r="G5" s="252"/>
      <c r="H5" s="252"/>
      <c r="I5" s="252"/>
      <c r="J5" s="252"/>
      <c r="K5" s="76"/>
      <c r="L5" s="76"/>
      <c r="M5" s="279" t="s">
        <v>159</v>
      </c>
      <c r="N5" s="243"/>
      <c r="O5" s="243"/>
      <c r="P5" s="244"/>
      <c r="R5" s="11"/>
      <c r="T5" s="11" t="s">
        <v>127</v>
      </c>
      <c r="U5" s="11"/>
      <c r="AE5" s="16"/>
    </row>
    <row r="6" spans="2:31" ht="5.25" customHeight="1" x14ac:dyDescent="0.2">
      <c r="B6" s="5"/>
      <c r="C6" s="5"/>
      <c r="D6" s="5"/>
      <c r="E6" s="5"/>
      <c r="F6" s="5"/>
      <c r="G6" s="5"/>
      <c r="H6" s="5"/>
      <c r="I6" s="5"/>
      <c r="J6" s="5"/>
      <c r="K6" s="5"/>
      <c r="L6" s="5"/>
      <c r="M6" s="5"/>
      <c r="N6" s="5"/>
      <c r="O6" s="5"/>
      <c r="P6" s="5"/>
      <c r="T6" s="7"/>
    </row>
    <row r="7" spans="2:31" ht="29.25" customHeight="1" x14ac:dyDescent="0.2">
      <c r="B7" s="144" t="s">
        <v>0</v>
      </c>
      <c r="C7" s="144"/>
      <c r="D7" s="188" t="str">
        <f>Proyecto!$E$7</f>
        <v xml:space="preserve">Tesauros Fase I (procedimientos mercantiles) etapa A  _(ID 62) 
 </v>
      </c>
      <c r="E7" s="188"/>
      <c r="F7" s="188"/>
      <c r="G7" s="188"/>
      <c r="H7" s="188"/>
      <c r="I7" s="188"/>
      <c r="J7" s="188"/>
      <c r="K7" s="188"/>
      <c r="L7" s="188"/>
      <c r="M7" s="188"/>
      <c r="N7" s="188"/>
      <c r="O7" s="188"/>
      <c r="P7" s="188"/>
      <c r="AE7" s="1"/>
    </row>
    <row r="8" spans="2:31" ht="6.75" customHeight="1" x14ac:dyDescent="0.2">
      <c r="B8" s="8"/>
      <c r="C8" s="8"/>
      <c r="D8" s="9"/>
      <c r="E8" s="9"/>
      <c r="F8" s="9"/>
      <c r="G8" s="9"/>
      <c r="H8" s="9"/>
      <c r="I8" s="9"/>
      <c r="J8" s="9"/>
      <c r="K8" s="9"/>
      <c r="L8" s="9"/>
      <c r="M8" s="9"/>
      <c r="N8" s="9"/>
      <c r="O8" s="9"/>
      <c r="P8" s="9"/>
      <c r="AE8" s="1"/>
    </row>
    <row r="10" spans="2:31" ht="21.95" customHeight="1" x14ac:dyDescent="0.2">
      <c r="B10" s="192" t="s">
        <v>22</v>
      </c>
      <c r="C10" s="192"/>
      <c r="D10" s="192"/>
      <c r="E10" s="192"/>
      <c r="F10" s="192"/>
      <c r="G10" s="192"/>
      <c r="H10" s="192"/>
      <c r="I10" s="192"/>
      <c r="J10" s="192"/>
      <c r="K10" s="192"/>
      <c r="L10" s="192"/>
      <c r="M10" s="192"/>
      <c r="N10" s="192"/>
      <c r="O10" s="192"/>
      <c r="P10" s="192"/>
    </row>
    <row r="11" spans="2:31" ht="21.95" customHeight="1" x14ac:dyDescent="0.2">
      <c r="B11" s="189" t="s">
        <v>120</v>
      </c>
      <c r="C11" s="189"/>
      <c r="D11" s="189"/>
      <c r="E11" s="189"/>
      <c r="F11" s="81" t="s">
        <v>121</v>
      </c>
      <c r="G11" s="189" t="s">
        <v>122</v>
      </c>
      <c r="H11" s="189"/>
      <c r="I11" s="189"/>
      <c r="J11" s="189"/>
      <c r="K11" s="82"/>
      <c r="L11" s="82"/>
      <c r="M11" s="189" t="s">
        <v>123</v>
      </c>
      <c r="N11" s="189"/>
      <c r="O11" s="189"/>
      <c r="P11" s="189"/>
    </row>
    <row r="12" spans="2:31" ht="53.25" customHeight="1" x14ac:dyDescent="0.2">
      <c r="B12" s="185" t="s">
        <v>214</v>
      </c>
      <c r="C12" s="185"/>
      <c r="D12" s="185"/>
      <c r="E12" s="185"/>
      <c r="F12" s="128" t="s">
        <v>126</v>
      </c>
      <c r="G12" s="187" t="s">
        <v>215</v>
      </c>
      <c r="H12" s="280"/>
      <c r="I12" s="280"/>
      <c r="J12" s="281"/>
      <c r="K12" s="22"/>
      <c r="L12" s="22"/>
      <c r="M12" s="282" t="s">
        <v>132</v>
      </c>
      <c r="N12" s="282"/>
      <c r="O12" s="282"/>
      <c r="P12" s="282"/>
    </row>
    <row r="13" spans="2:31" ht="60" customHeight="1" x14ac:dyDescent="0.2">
      <c r="B13" s="185"/>
      <c r="C13" s="185"/>
      <c r="D13" s="185"/>
      <c r="E13" s="185"/>
      <c r="F13" s="128"/>
      <c r="G13" s="187"/>
      <c r="H13" s="280"/>
      <c r="I13" s="280"/>
      <c r="J13" s="281"/>
      <c r="K13" s="22"/>
      <c r="L13" s="22"/>
      <c r="M13" s="283"/>
      <c r="N13" s="284"/>
      <c r="O13" s="284"/>
      <c r="P13" s="285"/>
    </row>
    <row r="15" spans="2:31" ht="21.95" customHeight="1" x14ac:dyDescent="0.2">
      <c r="B15" s="192" t="s">
        <v>23</v>
      </c>
      <c r="C15" s="192"/>
      <c r="D15" s="192"/>
      <c r="E15" s="192"/>
      <c r="F15" s="192"/>
      <c r="G15" s="192"/>
      <c r="H15" s="192"/>
      <c r="I15" s="192"/>
      <c r="J15" s="192"/>
      <c r="K15" s="192"/>
      <c r="L15" s="192"/>
      <c r="M15" s="192"/>
      <c r="N15" s="192"/>
      <c r="O15" s="192"/>
      <c r="P15" s="192"/>
    </row>
    <row r="16" spans="2:31" ht="21.95" customHeight="1" x14ac:dyDescent="0.2">
      <c r="B16" s="185" t="s">
        <v>165</v>
      </c>
      <c r="C16" s="185"/>
      <c r="D16" s="185"/>
      <c r="E16" s="185"/>
      <c r="F16" s="185"/>
      <c r="G16" s="185"/>
      <c r="H16" s="185"/>
      <c r="I16" s="185"/>
      <c r="J16" s="185"/>
      <c r="K16" s="185"/>
      <c r="L16" s="185"/>
      <c r="M16" s="185"/>
      <c r="N16" s="185"/>
      <c r="O16" s="185"/>
      <c r="P16" s="185"/>
    </row>
  </sheetData>
  <mergeCells count="23">
    <mergeCell ref="B13:E13"/>
    <mergeCell ref="G13:J13"/>
    <mergeCell ref="M13:P13"/>
    <mergeCell ref="B15:P15"/>
    <mergeCell ref="B16:P16"/>
    <mergeCell ref="B11:E11"/>
    <mergeCell ref="G11:J11"/>
    <mergeCell ref="M11:P11"/>
    <mergeCell ref="B12:E12"/>
    <mergeCell ref="G12:J12"/>
    <mergeCell ref="M12:P12"/>
    <mergeCell ref="D2:J2"/>
    <mergeCell ref="D3:J3"/>
    <mergeCell ref="D4:J4"/>
    <mergeCell ref="D5:J5"/>
    <mergeCell ref="B10:P10"/>
    <mergeCell ref="B2:C5"/>
    <mergeCell ref="M2:P2"/>
    <mergeCell ref="M3:P3"/>
    <mergeCell ref="M4:P4"/>
    <mergeCell ref="M5:P5"/>
    <mergeCell ref="B7:C7"/>
    <mergeCell ref="D7:P7"/>
  </mergeCells>
  <conditionalFormatting sqref="F12:F13">
    <cfRule type="containsText" dxfId="3" priority="1" operator="containsText" text="Extremo">
      <formula>NOT(ISERROR(SEARCH("Extremo",F12)))</formula>
    </cfRule>
    <cfRule type="containsText" dxfId="2" priority="2" operator="containsText" text="Alto">
      <formula>NOT(ISERROR(SEARCH("Alto",F12)))</formula>
    </cfRule>
    <cfRule type="containsText" dxfId="1" priority="3" operator="containsText" text="Medio">
      <formula>NOT(ISERROR(SEARCH("Medio",F12)))</formula>
    </cfRule>
    <cfRule type="containsText" dxfId="0" priority="4" operator="containsText" text="Bajo">
      <formula>NOT(ISERROR(SEARCH("Bajo",F12)))</formula>
    </cfRule>
  </conditionalFormatting>
  <dataValidations count="2">
    <dataValidation type="whole" allowBlank="1" showInputMessage="1" showErrorMessage="1" sqref="O17:P65503 O9:P9 O14:P14 G14:M14 G17:M65503 G9:M9 Q9:U65503 W9:AC65503">
      <formula1>1</formula1>
      <formula2>5</formula2>
    </dataValidation>
    <dataValidation type="list" allowBlank="1" showInputMessage="1" showErrorMessage="1" sqref="F12:F13">
      <formula1>$T$2:$T$5</formula1>
    </dataValidation>
  </dataValidations>
  <pageMargins left="0.39370078740157483" right="0.39370078740157483" top="0.74803149606299213" bottom="0.74803149606299213" header="0.31496062992125984" footer="0.31496062992125984"/>
  <pageSetup scale="74" fitToHeight="0"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Q23"/>
  <sheetViews>
    <sheetView topLeftCell="B1" workbookViewId="0">
      <selection activeCell="Q24" sqref="Q24"/>
    </sheetView>
  </sheetViews>
  <sheetFormatPr baseColWidth="10" defaultRowHeight="12.75" x14ac:dyDescent="0.2"/>
  <cols>
    <col min="1" max="1" width="15.140625" customWidth="1"/>
    <col min="2" max="2" width="3.85546875" customWidth="1"/>
    <col min="3" max="3" width="18.140625" bestFit="1" customWidth="1"/>
    <col min="4" max="4" width="2.42578125" customWidth="1"/>
    <col min="5" max="5" width="20.140625" bestFit="1" customWidth="1"/>
    <col min="6" max="6" width="1.5703125" customWidth="1"/>
    <col min="7" max="7" width="12.85546875" bestFit="1" customWidth="1"/>
    <col min="8" max="8" width="2" customWidth="1"/>
    <col min="9" max="9" width="14.42578125" bestFit="1" customWidth="1"/>
    <col min="10" max="10" width="1.42578125" customWidth="1"/>
    <col min="11" max="11" width="20.5703125" bestFit="1" customWidth="1"/>
    <col min="12" max="12" width="3" customWidth="1"/>
    <col min="13" max="13" width="29.140625" bestFit="1" customWidth="1"/>
    <col min="14" max="14" width="2.5703125" customWidth="1"/>
    <col min="15" max="15" width="19.140625" bestFit="1" customWidth="1"/>
    <col min="16" max="16" width="5" customWidth="1"/>
  </cols>
  <sheetData>
    <row r="4" spans="1:17" x14ac:dyDescent="0.2">
      <c r="A4" s="28" t="s">
        <v>97</v>
      </c>
      <c r="C4" s="28" t="s">
        <v>56</v>
      </c>
      <c r="E4" s="28" t="s">
        <v>57</v>
      </c>
      <c r="G4" s="28" t="s">
        <v>58</v>
      </c>
      <c r="I4" s="28" t="s">
        <v>62</v>
      </c>
      <c r="K4" s="28" t="s">
        <v>63</v>
      </c>
      <c r="M4" s="28"/>
      <c r="O4" s="28" t="s">
        <v>90</v>
      </c>
      <c r="Q4" s="28" t="s">
        <v>100</v>
      </c>
    </row>
    <row r="5" spans="1:17" x14ac:dyDescent="0.2">
      <c r="A5" t="s">
        <v>98</v>
      </c>
      <c r="C5" s="27" t="s">
        <v>51</v>
      </c>
      <c r="E5" s="27" t="s">
        <v>52</v>
      </c>
      <c r="G5" s="27" t="s">
        <v>59</v>
      </c>
      <c r="I5" s="27" t="s">
        <v>87</v>
      </c>
      <c r="K5" s="27" t="s">
        <v>64</v>
      </c>
      <c r="M5" t="s">
        <v>80</v>
      </c>
      <c r="O5" s="27" t="s">
        <v>91</v>
      </c>
      <c r="Q5" t="s">
        <v>103</v>
      </c>
    </row>
    <row r="6" spans="1:17" x14ac:dyDescent="0.2">
      <c r="A6" t="s">
        <v>99</v>
      </c>
      <c r="C6" s="27" t="s">
        <v>54</v>
      </c>
      <c r="E6" s="27" t="s">
        <v>55</v>
      </c>
      <c r="G6" s="27" t="s">
        <v>60</v>
      </c>
      <c r="I6" s="27" t="s">
        <v>88</v>
      </c>
      <c r="K6" s="27" t="s">
        <v>65</v>
      </c>
      <c r="M6" t="s">
        <v>86</v>
      </c>
      <c r="O6" s="27" t="s">
        <v>92</v>
      </c>
      <c r="Q6" t="s">
        <v>104</v>
      </c>
    </row>
    <row r="7" spans="1:17" x14ac:dyDescent="0.2">
      <c r="C7" s="27" t="s">
        <v>53</v>
      </c>
      <c r="G7" s="27" t="s">
        <v>61</v>
      </c>
      <c r="K7" s="30" t="s">
        <v>66</v>
      </c>
      <c r="O7" s="30" t="s">
        <v>93</v>
      </c>
      <c r="Q7" t="s">
        <v>105</v>
      </c>
    </row>
    <row r="8" spans="1:17" x14ac:dyDescent="0.2">
      <c r="O8" s="30" t="s">
        <v>94</v>
      </c>
      <c r="Q8" t="s">
        <v>106</v>
      </c>
    </row>
    <row r="9" spans="1:17" x14ac:dyDescent="0.2">
      <c r="O9" s="30" t="s">
        <v>95</v>
      </c>
      <c r="Q9" t="s">
        <v>107</v>
      </c>
    </row>
    <row r="10" spans="1:17" x14ac:dyDescent="0.2">
      <c r="O10" s="30" t="s">
        <v>96</v>
      </c>
      <c r="Q10" t="s">
        <v>108</v>
      </c>
    </row>
    <row r="11" spans="1:17" x14ac:dyDescent="0.2">
      <c r="O11" s="30" t="s">
        <v>74</v>
      </c>
      <c r="Q11" t="s">
        <v>109</v>
      </c>
    </row>
    <row r="12" spans="1:17" x14ac:dyDescent="0.2">
      <c r="Q12" t="s">
        <v>110</v>
      </c>
    </row>
    <row r="14" spans="1:17" x14ac:dyDescent="0.2">
      <c r="Q14" s="28" t="s">
        <v>111</v>
      </c>
    </row>
    <row r="15" spans="1:17" x14ac:dyDescent="0.2">
      <c r="Q15" t="s">
        <v>103</v>
      </c>
    </row>
    <row r="16" spans="1:17" x14ac:dyDescent="0.2">
      <c r="Q16" t="s">
        <v>104</v>
      </c>
    </row>
    <row r="17" spans="17:17" x14ac:dyDescent="0.2">
      <c r="Q17" t="s">
        <v>105</v>
      </c>
    </row>
    <row r="18" spans="17:17" x14ac:dyDescent="0.2">
      <c r="Q18" t="s">
        <v>106</v>
      </c>
    </row>
    <row r="19" spans="17:17" x14ac:dyDescent="0.2">
      <c r="Q19" t="s">
        <v>107</v>
      </c>
    </row>
    <row r="20" spans="17:17" x14ac:dyDescent="0.2">
      <c r="Q20" t="s">
        <v>108</v>
      </c>
    </row>
    <row r="21" spans="17:17" x14ac:dyDescent="0.2">
      <c r="Q21" t="s">
        <v>109</v>
      </c>
    </row>
    <row r="22" spans="17:17" x14ac:dyDescent="0.2">
      <c r="Q22" t="s">
        <v>110</v>
      </c>
    </row>
    <row r="23" spans="17:17" x14ac:dyDescent="0.2">
      <c r="Q23" s="27" t="s">
        <v>112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AE17"/>
  <sheetViews>
    <sheetView showGridLines="0" topLeftCell="A3" zoomScale="90" zoomScaleNormal="90" workbookViewId="0">
      <selection activeCell="E16" sqref="E16:P17"/>
    </sheetView>
  </sheetViews>
  <sheetFormatPr baseColWidth="10" defaultColWidth="11.42578125" defaultRowHeight="12" x14ac:dyDescent="0.2"/>
  <cols>
    <col min="1" max="1" width="2.42578125" style="1" customWidth="1"/>
    <col min="2" max="2" width="14.5703125" style="1" customWidth="1"/>
    <col min="3" max="3" width="14.140625" style="1" customWidth="1"/>
    <col min="4" max="4" width="14.42578125" style="1" customWidth="1"/>
    <col min="5" max="5" width="17.140625" style="1" customWidth="1"/>
    <col min="6" max="6" width="23.140625" style="1" customWidth="1"/>
    <col min="7" max="8" width="20.28515625" style="1" customWidth="1"/>
    <col min="9" max="10" width="5.7109375" style="1" customWidth="1"/>
    <col min="11" max="11" width="5.7109375" style="1" hidden="1" customWidth="1"/>
    <col min="12" max="12" width="8.7109375" style="1" hidden="1" customWidth="1"/>
    <col min="13" max="13" width="14.5703125" style="1" customWidth="1"/>
    <col min="14" max="14" width="17.7109375" style="1" bestFit="1" customWidth="1"/>
    <col min="15" max="15" width="2.5703125" style="1" customWidth="1"/>
    <col min="16" max="16" width="2.42578125" style="1" customWidth="1"/>
    <col min="17" max="17" width="7.7109375" style="1" customWidth="1"/>
    <col min="18" max="18" width="0.7109375" style="7" customWidth="1"/>
    <col min="19" max="19" width="1" style="1" customWidth="1"/>
    <col min="20" max="20" width="1.5703125" style="1" customWidth="1"/>
    <col min="21" max="21" width="1.140625" style="7" customWidth="1"/>
    <col min="22" max="22" width="20.7109375" style="1" customWidth="1"/>
    <col min="23" max="26" width="7.7109375" style="1" customWidth="1"/>
    <col min="27" max="28" width="5.7109375" style="1" hidden="1" customWidth="1"/>
    <col min="29" max="29" width="10.7109375" style="1" customWidth="1"/>
    <col min="30" max="30" width="20.7109375" style="1" customWidth="1"/>
    <col min="31" max="31" width="9.140625" style="2" customWidth="1"/>
    <col min="32" max="252" width="9.140625" style="1" customWidth="1"/>
    <col min="253" max="16384" width="11.42578125" style="1"/>
  </cols>
  <sheetData>
    <row r="1" spans="2:31" ht="12.75" thickBot="1" x14ac:dyDescent="0.25"/>
    <row r="2" spans="2:31" s="12" customFormat="1" ht="26.25" customHeight="1" x14ac:dyDescent="0.2">
      <c r="B2" s="155"/>
      <c r="C2" s="156"/>
      <c r="D2" s="157" t="s">
        <v>114</v>
      </c>
      <c r="E2" s="158"/>
      <c r="F2" s="158"/>
      <c r="G2" s="158"/>
      <c r="H2" s="158"/>
      <c r="I2" s="158"/>
      <c r="J2" s="159"/>
      <c r="K2" s="145" t="s">
        <v>146</v>
      </c>
      <c r="L2" s="186"/>
      <c r="M2" s="145" t="str">
        <f>Proyecto!K2</f>
        <v>Código: GC-F-015</v>
      </c>
      <c r="N2" s="181"/>
      <c r="O2" s="181"/>
      <c r="P2" s="146"/>
      <c r="R2" s="11"/>
      <c r="S2" s="11"/>
      <c r="T2" s="11"/>
      <c r="U2" s="15"/>
      <c r="AE2" s="16"/>
    </row>
    <row r="3" spans="2:31" s="12" customFormat="1" ht="23.25" customHeight="1" x14ac:dyDescent="0.2">
      <c r="B3" s="151"/>
      <c r="C3" s="152"/>
      <c r="D3" s="160" t="s">
        <v>115</v>
      </c>
      <c r="E3" s="161"/>
      <c r="F3" s="161"/>
      <c r="G3" s="161"/>
      <c r="H3" s="161"/>
      <c r="I3" s="161"/>
      <c r="J3" s="162"/>
      <c r="K3" s="147" t="s">
        <v>119</v>
      </c>
      <c r="L3" s="187"/>
      <c r="M3" s="182" t="str">
        <f>Proyecto!K3</f>
        <v>Fecha: 17 de septiembre de 2014</v>
      </c>
      <c r="N3" s="183"/>
      <c r="O3" s="183"/>
      <c r="P3" s="184"/>
      <c r="R3" s="11"/>
      <c r="S3" s="11"/>
      <c r="T3" s="11"/>
      <c r="U3" s="15"/>
      <c r="AE3" s="16"/>
    </row>
    <row r="4" spans="2:31" s="12" customFormat="1" ht="24" customHeight="1" x14ac:dyDescent="0.2">
      <c r="B4" s="151"/>
      <c r="C4" s="152"/>
      <c r="D4" s="160" t="s">
        <v>116</v>
      </c>
      <c r="E4" s="161"/>
      <c r="F4" s="161"/>
      <c r="G4" s="161"/>
      <c r="H4" s="161"/>
      <c r="I4" s="161"/>
      <c r="J4" s="162"/>
      <c r="K4" s="147" t="s">
        <v>147</v>
      </c>
      <c r="L4" s="187"/>
      <c r="M4" s="147" t="str">
        <f>Proyecto!K4</f>
        <v>Versión 001</v>
      </c>
      <c r="N4" s="185"/>
      <c r="O4" s="185"/>
      <c r="P4" s="148"/>
      <c r="R4" s="11"/>
      <c r="U4" s="15"/>
      <c r="AE4" s="16"/>
    </row>
    <row r="5" spans="2:31" s="12" customFormat="1" ht="22.5" customHeight="1" thickBot="1" x14ac:dyDescent="0.25">
      <c r="B5" s="153"/>
      <c r="C5" s="154"/>
      <c r="D5" s="163" t="s">
        <v>117</v>
      </c>
      <c r="E5" s="164"/>
      <c r="F5" s="164"/>
      <c r="G5" s="164"/>
      <c r="H5" s="164"/>
      <c r="I5" s="164"/>
      <c r="J5" s="165"/>
      <c r="K5" s="149" t="s">
        <v>118</v>
      </c>
      <c r="L5" s="180"/>
      <c r="M5" s="172" t="s">
        <v>149</v>
      </c>
      <c r="N5" s="173"/>
      <c r="O5" s="173"/>
      <c r="P5" s="174"/>
      <c r="R5" s="11"/>
      <c r="U5" s="11"/>
      <c r="AE5" s="16"/>
    </row>
    <row r="6" spans="2:31" ht="5.25" customHeight="1" x14ac:dyDescent="0.2">
      <c r="B6" s="5"/>
      <c r="C6" s="5"/>
      <c r="D6" s="5"/>
      <c r="E6" s="5"/>
      <c r="F6" s="5"/>
      <c r="G6" s="5"/>
      <c r="H6" s="5"/>
      <c r="I6" s="5"/>
      <c r="J6" s="5"/>
      <c r="K6" s="5"/>
      <c r="L6" s="5"/>
      <c r="M6" s="5"/>
      <c r="N6" s="5"/>
      <c r="O6" s="5"/>
      <c r="P6" s="5"/>
    </row>
    <row r="7" spans="2:31" ht="30" customHeight="1" x14ac:dyDescent="0.2">
      <c r="B7" s="144" t="s">
        <v>0</v>
      </c>
      <c r="C7" s="144"/>
      <c r="D7" s="167" t="str">
        <f>+Proyecto!E7</f>
        <v xml:space="preserve">Tesauros Fase I (procedimientos mercantiles) etapa A  _(ID 62) 
 </v>
      </c>
      <c r="E7" s="167"/>
      <c r="F7" s="167"/>
      <c r="G7" s="167"/>
      <c r="H7" s="167"/>
      <c r="I7" s="167"/>
      <c r="J7" s="167"/>
      <c r="K7" s="167"/>
      <c r="L7" s="167"/>
      <c r="M7" s="167"/>
      <c r="N7" s="167"/>
      <c r="O7" s="167"/>
      <c r="P7" s="167"/>
      <c r="AE7" s="1"/>
    </row>
    <row r="8" spans="2:31" ht="6.75" customHeight="1" x14ac:dyDescent="0.2">
      <c r="B8" s="8"/>
      <c r="C8" s="8"/>
      <c r="D8" s="113"/>
      <c r="E8" s="113"/>
      <c r="F8" s="113"/>
      <c r="G8" s="113"/>
      <c r="H8" s="113"/>
      <c r="I8" s="113"/>
      <c r="J8" s="113"/>
      <c r="K8" s="113"/>
      <c r="L8" s="113"/>
      <c r="M8" s="113"/>
      <c r="N8" s="113"/>
      <c r="O8" s="113"/>
      <c r="P8" s="113"/>
      <c r="AE8" s="1"/>
    </row>
    <row r="9" spans="2:31" ht="27.75" customHeight="1" x14ac:dyDescent="0.2">
      <c r="B9" s="178" t="s">
        <v>24</v>
      </c>
      <c r="C9" s="179"/>
      <c r="D9" s="175" t="s">
        <v>182</v>
      </c>
      <c r="E9" s="176"/>
      <c r="F9" s="176"/>
      <c r="G9" s="176"/>
      <c r="H9" s="176"/>
      <c r="I9" s="176"/>
      <c r="J9" s="176"/>
      <c r="K9" s="176"/>
      <c r="L9" s="176"/>
      <c r="M9" s="176"/>
      <c r="N9" s="176"/>
      <c r="O9" s="176"/>
      <c r="P9" s="177"/>
      <c r="AE9" s="1"/>
    </row>
    <row r="10" spans="2:31" customFormat="1" ht="7.5" customHeight="1" x14ac:dyDescent="0.2">
      <c r="D10" s="27"/>
      <c r="E10" s="27"/>
      <c r="F10" s="27"/>
      <c r="G10" s="27"/>
      <c r="H10" s="27"/>
      <c r="I10" s="27"/>
      <c r="J10" s="27"/>
      <c r="K10" s="27"/>
      <c r="L10" s="27"/>
      <c r="M10" s="27"/>
      <c r="N10" s="27"/>
      <c r="O10" s="27"/>
      <c r="P10" s="27"/>
    </row>
    <row r="11" spans="2:31" ht="45.75" customHeight="1" x14ac:dyDescent="0.2">
      <c r="B11" s="178" t="s">
        <v>25</v>
      </c>
      <c r="C11" s="179"/>
      <c r="D11" s="170" t="s">
        <v>183</v>
      </c>
      <c r="E11" s="170"/>
      <c r="F11" s="170"/>
      <c r="G11" s="170"/>
      <c r="H11" s="170"/>
      <c r="I11" s="170"/>
      <c r="J11" s="170"/>
      <c r="K11" s="170"/>
      <c r="L11" s="170"/>
      <c r="M11" s="170"/>
      <c r="N11" s="170"/>
      <c r="O11" s="170"/>
      <c r="P11" s="170"/>
      <c r="AE11" s="1"/>
    </row>
    <row r="12" spans="2:31" s="3" customFormat="1" ht="5.25" customHeight="1" x14ac:dyDescent="0.2">
      <c r="B12" s="10"/>
      <c r="C12" s="10"/>
      <c r="D12" s="4"/>
      <c r="E12" s="4"/>
      <c r="F12" s="4"/>
      <c r="G12" s="4"/>
      <c r="H12" s="4"/>
      <c r="I12" s="4"/>
      <c r="J12" s="4"/>
      <c r="K12" s="4"/>
      <c r="L12" s="4"/>
      <c r="M12" s="4"/>
      <c r="N12" s="4"/>
      <c r="O12" s="4"/>
      <c r="P12" s="4"/>
      <c r="R12" s="11"/>
      <c r="U12" s="11"/>
    </row>
    <row r="13" spans="2:31" ht="22.5" customHeight="1" x14ac:dyDescent="0.2">
      <c r="B13" s="168" t="s">
        <v>130</v>
      </c>
      <c r="C13" s="168"/>
      <c r="D13" s="41" t="s">
        <v>1</v>
      </c>
      <c r="E13" s="170" t="s">
        <v>186</v>
      </c>
      <c r="F13" s="170"/>
      <c r="G13" s="170"/>
      <c r="H13" s="170"/>
      <c r="I13" s="170"/>
      <c r="J13" s="170"/>
      <c r="K13" s="170"/>
      <c r="L13" s="170"/>
      <c r="M13" s="170"/>
      <c r="N13" s="170"/>
      <c r="O13" s="170"/>
      <c r="P13" s="170"/>
      <c r="AE13" s="1"/>
    </row>
    <row r="14" spans="2:31" s="43" customFormat="1" ht="82.5" customHeight="1" x14ac:dyDescent="0.2">
      <c r="B14" s="169"/>
      <c r="C14" s="169"/>
      <c r="D14" s="42" t="s">
        <v>98</v>
      </c>
      <c r="E14" s="170"/>
      <c r="F14" s="170"/>
      <c r="G14" s="170"/>
      <c r="H14" s="170"/>
      <c r="I14" s="170"/>
      <c r="J14" s="170"/>
      <c r="K14" s="170"/>
      <c r="L14" s="170"/>
      <c r="M14" s="170"/>
      <c r="N14" s="170"/>
      <c r="O14" s="170"/>
      <c r="P14" s="170"/>
      <c r="R14" s="11"/>
      <c r="U14" s="11"/>
    </row>
    <row r="16" spans="2:31" ht="22.5" customHeight="1" x14ac:dyDescent="0.2">
      <c r="B16" s="168" t="s">
        <v>130</v>
      </c>
      <c r="C16" s="168"/>
      <c r="D16" s="108" t="s">
        <v>1</v>
      </c>
      <c r="E16" s="170"/>
      <c r="F16" s="171"/>
      <c r="G16" s="171"/>
      <c r="H16" s="171"/>
      <c r="I16" s="171"/>
      <c r="J16" s="171"/>
      <c r="K16" s="171"/>
      <c r="L16" s="171"/>
      <c r="M16" s="171"/>
      <c r="N16" s="171"/>
      <c r="O16" s="171"/>
      <c r="P16" s="171"/>
      <c r="AE16" s="1"/>
    </row>
    <row r="17" spans="2:21" s="106" customFormat="1" ht="92.25" customHeight="1" x14ac:dyDescent="0.2">
      <c r="B17" s="169"/>
      <c r="C17" s="169"/>
      <c r="D17" s="109" t="s">
        <v>99</v>
      </c>
      <c r="E17" s="171"/>
      <c r="F17" s="171"/>
      <c r="G17" s="171"/>
      <c r="H17" s="171"/>
      <c r="I17" s="171"/>
      <c r="J17" s="171"/>
      <c r="K17" s="171"/>
      <c r="L17" s="171"/>
      <c r="M17" s="171"/>
      <c r="N17" s="171"/>
      <c r="O17" s="171"/>
      <c r="P17" s="171"/>
      <c r="R17" s="11"/>
      <c r="U17" s="11"/>
    </row>
  </sheetData>
  <mergeCells count="26">
    <mergeCell ref="B2:C2"/>
    <mergeCell ref="B3:C3"/>
    <mergeCell ref="B4:C4"/>
    <mergeCell ref="M2:P2"/>
    <mergeCell ref="M3:P3"/>
    <mergeCell ref="M4:P4"/>
    <mergeCell ref="D2:J2"/>
    <mergeCell ref="K2:L2"/>
    <mergeCell ref="D3:J3"/>
    <mergeCell ref="K3:L3"/>
    <mergeCell ref="D4:J4"/>
    <mergeCell ref="K4:L4"/>
    <mergeCell ref="B16:C17"/>
    <mergeCell ref="E16:P17"/>
    <mergeCell ref="M5:P5"/>
    <mergeCell ref="D7:P7"/>
    <mergeCell ref="B5:C5"/>
    <mergeCell ref="D11:P11"/>
    <mergeCell ref="D9:P9"/>
    <mergeCell ref="B7:C7"/>
    <mergeCell ref="B11:C11"/>
    <mergeCell ref="B9:C9"/>
    <mergeCell ref="E13:P14"/>
    <mergeCell ref="B13:C14"/>
    <mergeCell ref="D5:J5"/>
    <mergeCell ref="K5:L5"/>
  </mergeCells>
  <dataValidations count="1">
    <dataValidation type="whole" allowBlank="1" showInputMessage="1" showErrorMessage="1" sqref="G18:M65469 W18:AC65469 W15:AC15 G15:M15 O15:U15 O18:U65469">
      <formula1>1</formula1>
      <formula2>5</formula2>
    </dataValidation>
  </dataValidations>
  <pageMargins left="0.39370078740157483" right="0.39370078740157483" top="0.74803149606299213" bottom="0.74803149606299213" header="0.31496062992125984" footer="0.31496062992125984"/>
  <pageSetup scale="74" fitToHeight="0" orientation="landscape"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'No tocar'!$A$5:$A$6</xm:f>
          </x14:formula1>
          <xm:sqref>D14 D17</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pageSetUpPr fitToPage="1"/>
  </sheetPr>
  <dimension ref="B1:X13"/>
  <sheetViews>
    <sheetView showGridLines="0" zoomScale="90" zoomScaleNormal="90" workbookViewId="0">
      <selection activeCell="O15" sqref="O15"/>
    </sheetView>
  </sheetViews>
  <sheetFormatPr baseColWidth="10" defaultColWidth="11.42578125" defaultRowHeight="12" x14ac:dyDescent="0.2"/>
  <cols>
    <col min="1" max="1" width="2.42578125" style="1" customWidth="1"/>
    <col min="2" max="2" width="14.5703125" style="1" customWidth="1"/>
    <col min="3" max="3" width="14.140625" style="1" customWidth="1"/>
    <col min="4" max="4" width="18.28515625" style="1" customWidth="1"/>
    <col min="5" max="5" width="17.140625" style="1" customWidth="1"/>
    <col min="6" max="7" width="23.140625" style="1" customWidth="1"/>
    <col min="8" max="8" width="20.28515625" style="1" customWidth="1"/>
    <col min="9" max="9" width="37.7109375" style="1" customWidth="1"/>
    <col min="10" max="10" width="7.7109375" style="1" customWidth="1"/>
    <col min="11" max="11" width="0.7109375" style="1" customWidth="1"/>
    <col min="12" max="12" width="1" style="1" customWidth="1"/>
    <col min="13" max="13" width="1.5703125" style="1" customWidth="1"/>
    <col min="14" max="14" width="1.7109375" style="26" customWidth="1"/>
    <col min="15" max="15" width="20.7109375" style="1" customWidth="1"/>
    <col min="16" max="19" width="7.7109375" style="1" customWidth="1"/>
    <col min="20" max="21" width="5.7109375" style="1" hidden="1" customWidth="1"/>
    <col min="22" max="22" width="10.7109375" style="1" customWidth="1"/>
    <col min="23" max="23" width="20.7109375" style="1" customWidth="1"/>
    <col min="24" max="24" width="9.140625" style="2" customWidth="1"/>
    <col min="25" max="245" width="9.140625" style="1" customWidth="1"/>
    <col min="246" max="16384" width="11.42578125" style="1"/>
  </cols>
  <sheetData>
    <row r="1" spans="2:24" ht="12.75" thickBot="1" x14ac:dyDescent="0.25"/>
    <row r="2" spans="2:24" s="21" customFormat="1" ht="26.25" customHeight="1" thickBot="1" x14ac:dyDescent="0.25">
      <c r="B2" s="155"/>
      <c r="C2" s="156"/>
      <c r="D2" s="193" t="s">
        <v>114</v>
      </c>
      <c r="E2" s="194"/>
      <c r="F2" s="194"/>
      <c r="G2" s="194"/>
      <c r="H2" s="195"/>
      <c r="I2" s="56" t="str">
        <f>Proyecto!K2</f>
        <v>Código: GC-F-015</v>
      </c>
      <c r="J2" s="25"/>
      <c r="K2" s="25"/>
      <c r="L2" s="25"/>
      <c r="M2" s="55"/>
      <c r="N2" s="55"/>
      <c r="T2" s="16"/>
    </row>
    <row r="3" spans="2:24" s="21" customFormat="1" ht="23.25" customHeight="1" thickBot="1" x14ac:dyDescent="0.25">
      <c r="B3" s="151"/>
      <c r="C3" s="152"/>
      <c r="D3" s="193" t="s">
        <v>115</v>
      </c>
      <c r="E3" s="194"/>
      <c r="F3" s="194"/>
      <c r="G3" s="194"/>
      <c r="H3" s="195"/>
      <c r="I3" s="57" t="str">
        <f>Proyecto!K3</f>
        <v>Fecha: 17 de septiembre de 2014</v>
      </c>
      <c r="J3" s="25"/>
      <c r="K3" s="25"/>
      <c r="L3" s="25"/>
      <c r="M3" s="55"/>
      <c r="N3" s="55"/>
      <c r="T3" s="16"/>
    </row>
    <row r="4" spans="2:24" s="21" customFormat="1" ht="24" customHeight="1" thickBot="1" x14ac:dyDescent="0.25">
      <c r="B4" s="151"/>
      <c r="C4" s="152"/>
      <c r="D4" s="193" t="s">
        <v>116</v>
      </c>
      <c r="E4" s="194"/>
      <c r="F4" s="194"/>
      <c r="G4" s="194"/>
      <c r="H4" s="195"/>
      <c r="I4" s="57" t="str">
        <f>Proyecto!K4</f>
        <v>Versión 001</v>
      </c>
      <c r="J4" s="25"/>
      <c r="K4" s="25"/>
      <c r="L4" s="25"/>
      <c r="M4" s="55"/>
      <c r="N4" s="55"/>
      <c r="T4" s="16"/>
    </row>
    <row r="5" spans="2:24" s="21" customFormat="1" ht="22.5" customHeight="1" thickBot="1" x14ac:dyDescent="0.25">
      <c r="B5" s="153"/>
      <c r="C5" s="154"/>
      <c r="D5" s="196" t="s">
        <v>117</v>
      </c>
      <c r="E5" s="197"/>
      <c r="F5" s="197"/>
      <c r="G5" s="197"/>
      <c r="H5" s="198"/>
      <c r="I5" s="58" t="s">
        <v>150</v>
      </c>
      <c r="J5" s="25"/>
      <c r="K5" s="25"/>
      <c r="L5" s="25"/>
      <c r="M5" s="55"/>
      <c r="N5" s="55"/>
      <c r="T5" s="16"/>
    </row>
    <row r="6" spans="2:24" ht="5.25" customHeight="1" x14ac:dyDescent="0.2">
      <c r="B6" s="20"/>
      <c r="C6" s="20"/>
      <c r="D6" s="20"/>
      <c r="E6" s="20"/>
      <c r="F6" s="20"/>
      <c r="G6" s="40"/>
      <c r="H6" s="20"/>
      <c r="I6" s="20"/>
    </row>
    <row r="7" spans="2:24" x14ac:dyDescent="0.2">
      <c r="B7" s="144" t="s">
        <v>0</v>
      </c>
      <c r="C7" s="144"/>
      <c r="D7" s="188" t="str">
        <f>Proyecto!$E$7</f>
        <v xml:space="preserve">Tesauros Fase I (procedimientos mercantiles) etapa A  _(ID 62) 
 </v>
      </c>
      <c r="E7" s="188"/>
      <c r="F7" s="188"/>
      <c r="G7" s="188"/>
      <c r="H7" s="188"/>
      <c r="I7" s="188"/>
      <c r="X7" s="1"/>
    </row>
    <row r="8" spans="2:24" s="21" customFormat="1" ht="10.5" customHeight="1" x14ac:dyDescent="0.2">
      <c r="B8" s="10"/>
      <c r="C8" s="10"/>
      <c r="D8" s="6"/>
      <c r="E8" s="6"/>
      <c r="F8" s="6"/>
      <c r="G8" s="6"/>
      <c r="H8" s="6"/>
      <c r="I8" s="6"/>
      <c r="N8" s="25"/>
    </row>
    <row r="9" spans="2:24" ht="18.75" customHeight="1" x14ac:dyDescent="0.2">
      <c r="B9" s="192" t="s">
        <v>102</v>
      </c>
      <c r="C9" s="192"/>
      <c r="D9" s="192"/>
      <c r="E9" s="192"/>
      <c r="F9" s="192"/>
      <c r="G9" s="192"/>
      <c r="H9" s="192"/>
      <c r="I9" s="192"/>
      <c r="X9" s="1"/>
    </row>
    <row r="10" spans="2:24" ht="40.5" customHeight="1" x14ac:dyDescent="0.2">
      <c r="B10" s="189" t="s">
        <v>26</v>
      </c>
      <c r="C10" s="189"/>
      <c r="D10" s="171" t="s">
        <v>200</v>
      </c>
      <c r="E10" s="171"/>
      <c r="F10" s="171"/>
      <c r="G10" s="171"/>
      <c r="H10" s="171"/>
      <c r="I10" s="171"/>
      <c r="X10" s="1"/>
    </row>
    <row r="11" spans="2:24" ht="22.5" customHeight="1" x14ac:dyDescent="0.2">
      <c r="B11" s="189" t="s">
        <v>1</v>
      </c>
      <c r="C11" s="189"/>
      <c r="D11" s="189" t="s">
        <v>2</v>
      </c>
      <c r="E11" s="189"/>
      <c r="F11" s="31" t="s">
        <v>3</v>
      </c>
      <c r="G11" s="41" t="s">
        <v>100</v>
      </c>
      <c r="H11" s="41" t="s">
        <v>4</v>
      </c>
      <c r="I11" s="41" t="s">
        <v>101</v>
      </c>
      <c r="X11" s="1"/>
    </row>
    <row r="12" spans="2:24" ht="91.5" customHeight="1" x14ac:dyDescent="0.2">
      <c r="B12" s="191" t="s">
        <v>51</v>
      </c>
      <c r="C12" s="191"/>
      <c r="D12" s="191" t="s">
        <v>131</v>
      </c>
      <c r="E12" s="191"/>
      <c r="F12" s="114">
        <v>1</v>
      </c>
      <c r="G12" s="90" t="s">
        <v>106</v>
      </c>
      <c r="H12" s="90" t="s">
        <v>52</v>
      </c>
      <c r="I12" s="90" t="s">
        <v>164</v>
      </c>
      <c r="X12" s="1"/>
    </row>
    <row r="13" spans="2:24" ht="22.5" customHeight="1" x14ac:dyDescent="0.2">
      <c r="B13" s="189" t="s">
        <v>5</v>
      </c>
      <c r="C13" s="189"/>
      <c r="D13" s="190" t="s">
        <v>132</v>
      </c>
      <c r="E13" s="190"/>
      <c r="F13" s="190"/>
      <c r="G13" s="190"/>
      <c r="H13" s="190"/>
      <c r="I13" s="190"/>
      <c r="X13" s="1"/>
    </row>
  </sheetData>
  <mergeCells count="19">
    <mergeCell ref="D2:H2"/>
    <mergeCell ref="D3:H3"/>
    <mergeCell ref="D4:H4"/>
    <mergeCell ref="D5:H5"/>
    <mergeCell ref="B2:C2"/>
    <mergeCell ref="B4:C4"/>
    <mergeCell ref="B5:C5"/>
    <mergeCell ref="B3:C3"/>
    <mergeCell ref="B7:C7"/>
    <mergeCell ref="D7:I7"/>
    <mergeCell ref="B13:C13"/>
    <mergeCell ref="D13:I13"/>
    <mergeCell ref="B12:C12"/>
    <mergeCell ref="D12:E12"/>
    <mergeCell ref="B9:I9"/>
    <mergeCell ref="B11:C11"/>
    <mergeCell ref="D11:E11"/>
    <mergeCell ref="B10:C10"/>
    <mergeCell ref="D10:I10"/>
  </mergeCells>
  <dataValidations count="1">
    <dataValidation type="whole" allowBlank="1" showInputMessage="1" showErrorMessage="1" sqref="H14:H65488 J14:N65488 P14:V65488">
      <formula1>1</formula1>
      <formula2>5</formula2>
    </dataValidation>
  </dataValidations>
  <pageMargins left="0.39370078740157483" right="0.39370078740157483" top="0.74803149606299213" bottom="0.74803149606299213" header="0.31496062992125984" footer="0.31496062992125984"/>
  <pageSetup scale="74" fitToHeight="0" orientation="landscape"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14:formula1>
            <xm:f>'No tocar'!$E$5:$E$6</xm:f>
          </x14:formula1>
          <xm:sqref>H12</xm:sqref>
        </x14:dataValidation>
        <x14:dataValidation type="list" allowBlank="1" showInputMessage="1" showErrorMessage="1">
          <x14:formula1>
            <xm:f>'No tocar'!$C$5:$C$7</xm:f>
          </x14:formula1>
          <xm:sqref>B12:C12</xm:sqref>
        </x14:dataValidation>
        <x14:dataValidation type="list" allowBlank="1" showInputMessage="1" showErrorMessage="1">
          <x14:formula1>
            <xm:f>'No tocar'!$Q$5:$Q$12</xm:f>
          </x14:formula1>
          <xm:sqref>G12</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U20"/>
  <sheetViews>
    <sheetView showGridLines="0" zoomScale="90" zoomScaleNormal="90" workbookViewId="0">
      <selection activeCell="K14" sqref="K14"/>
    </sheetView>
  </sheetViews>
  <sheetFormatPr baseColWidth="10" defaultColWidth="11.42578125" defaultRowHeight="12" x14ac:dyDescent="0.2"/>
  <cols>
    <col min="1" max="1" width="2.42578125" style="1" customWidth="1"/>
    <col min="2" max="2" width="37.140625" style="1" customWidth="1"/>
    <col min="3" max="3" width="39.42578125" style="1" customWidth="1"/>
    <col min="4" max="4" width="8.85546875" style="1" customWidth="1"/>
    <col min="5" max="5" width="5.7109375" style="1" customWidth="1"/>
    <col min="6" max="6" width="39.7109375" style="1" customWidth="1"/>
    <col min="7" max="7" width="7.7109375" style="1" customWidth="1"/>
    <col min="8" max="8" width="0.7109375" style="7" customWidth="1"/>
    <col min="9" max="9" width="1" style="1" customWidth="1"/>
    <col min="10" max="10" width="1.5703125" style="1" customWidth="1"/>
    <col min="11" max="11" width="1.140625" style="7" customWidth="1"/>
    <col min="12" max="12" width="16.7109375" style="1" customWidth="1"/>
    <col min="13" max="16" width="7.7109375" style="1" customWidth="1"/>
    <col min="17" max="18" width="5.7109375" style="1" hidden="1" customWidth="1"/>
    <col min="19" max="19" width="10.7109375" style="1" customWidth="1"/>
    <col min="20" max="20" width="20.7109375" style="1" customWidth="1"/>
    <col min="21" max="21" width="9.140625" style="2" customWidth="1"/>
    <col min="22" max="242" width="9.140625" style="1" customWidth="1"/>
    <col min="243" max="16384" width="11.42578125" style="1"/>
  </cols>
  <sheetData>
    <row r="1" spans="1:21" ht="12.75" thickBot="1" x14ac:dyDescent="0.25"/>
    <row r="2" spans="1:21" s="18" customFormat="1" ht="26.25" customHeight="1" thickBot="1" x14ac:dyDescent="0.25">
      <c r="B2" s="65"/>
      <c r="C2" s="208" t="s">
        <v>114</v>
      </c>
      <c r="D2" s="209"/>
      <c r="E2" s="209"/>
      <c r="F2" s="209"/>
      <c r="G2" s="199" t="str">
        <f>Proyecto!K2</f>
        <v>Código: GC-F-015</v>
      </c>
      <c r="H2" s="200"/>
      <c r="I2" s="200"/>
      <c r="J2" s="200"/>
      <c r="K2" s="200"/>
      <c r="L2" s="201"/>
      <c r="U2" s="16"/>
    </row>
    <row r="3" spans="1:21" s="18" customFormat="1" ht="23.25" customHeight="1" thickBot="1" x14ac:dyDescent="0.25">
      <c r="B3" s="67"/>
      <c r="C3" s="208" t="s">
        <v>115</v>
      </c>
      <c r="D3" s="209"/>
      <c r="E3" s="209"/>
      <c r="F3" s="209"/>
      <c r="G3" s="202" t="str">
        <f>Proyecto!K3</f>
        <v>Fecha: 17 de septiembre de 2014</v>
      </c>
      <c r="H3" s="203"/>
      <c r="I3" s="203"/>
      <c r="J3" s="203"/>
      <c r="K3" s="203"/>
      <c r="L3" s="204"/>
      <c r="U3" s="16"/>
    </row>
    <row r="4" spans="1:21" s="18" customFormat="1" ht="24" customHeight="1" thickBot="1" x14ac:dyDescent="0.25">
      <c r="B4" s="67"/>
      <c r="C4" s="208" t="s">
        <v>116</v>
      </c>
      <c r="D4" s="209"/>
      <c r="E4" s="209"/>
      <c r="F4" s="209"/>
      <c r="G4" s="205" t="str">
        <f>Proyecto!K4</f>
        <v>Versión 001</v>
      </c>
      <c r="H4" s="206"/>
      <c r="I4" s="206"/>
      <c r="J4" s="206"/>
      <c r="K4" s="206"/>
      <c r="L4" s="207"/>
      <c r="U4" s="16"/>
    </row>
    <row r="5" spans="1:21" s="18" customFormat="1" ht="22.5" customHeight="1" thickBot="1" x14ac:dyDescent="0.25">
      <c r="B5" s="69"/>
      <c r="C5" s="208" t="s">
        <v>117</v>
      </c>
      <c r="D5" s="209"/>
      <c r="E5" s="209"/>
      <c r="F5" s="209"/>
      <c r="G5" s="202" t="s">
        <v>153</v>
      </c>
      <c r="H5" s="203"/>
      <c r="I5" s="203"/>
      <c r="J5" s="203"/>
      <c r="K5" s="203"/>
      <c r="L5" s="204"/>
      <c r="U5" s="16"/>
    </row>
    <row r="6" spans="1:21" ht="5.25" customHeight="1" x14ac:dyDescent="0.2">
      <c r="A6" s="7" t="str">
        <f>Proyecto!$E$7</f>
        <v xml:space="preserve">Tesauros Fase I (procedimientos mercantiles) etapa A  _(ID 62) 
 </v>
      </c>
      <c r="B6" s="17"/>
      <c r="C6" s="17"/>
      <c r="D6" s="17"/>
      <c r="E6" s="17"/>
      <c r="F6" s="17"/>
    </row>
    <row r="7" spans="1:21" ht="29.25" customHeight="1" x14ac:dyDescent="0.2">
      <c r="B7" s="35" t="s">
        <v>0</v>
      </c>
      <c r="C7" s="188" t="str">
        <f>Proyecto!$E$7</f>
        <v xml:space="preserve">Tesauros Fase I (procedimientos mercantiles) etapa A  _(ID 62) 
 </v>
      </c>
      <c r="D7" s="188"/>
      <c r="E7" s="188"/>
      <c r="F7" s="188"/>
      <c r="U7" s="1"/>
    </row>
    <row r="8" spans="1:21" x14ac:dyDescent="0.2">
      <c r="B8" s="18"/>
    </row>
    <row r="10" spans="1:21" ht="18" customHeight="1" x14ac:dyDescent="0.2">
      <c r="B10" s="35" t="s">
        <v>81</v>
      </c>
      <c r="C10" s="24" t="s">
        <v>86</v>
      </c>
    </row>
    <row r="11" spans="1:21" ht="6" customHeight="1" x14ac:dyDescent="0.2"/>
    <row r="12" spans="1:21" ht="18" customHeight="1" x14ac:dyDescent="0.2">
      <c r="B12" s="35" t="s">
        <v>46</v>
      </c>
      <c r="C12" s="97"/>
    </row>
    <row r="13" spans="1:21" ht="6" customHeight="1" x14ac:dyDescent="0.2"/>
    <row r="14" spans="1:21" ht="18" customHeight="1" x14ac:dyDescent="0.2">
      <c r="B14" s="35" t="s">
        <v>47</v>
      </c>
      <c r="C14" s="83"/>
    </row>
    <row r="15" spans="1:21" ht="6" customHeight="1" x14ac:dyDescent="0.2"/>
    <row r="16" spans="1:21" ht="18" customHeight="1" x14ac:dyDescent="0.2">
      <c r="B16" s="35" t="s">
        <v>43</v>
      </c>
      <c r="C16" s="23">
        <v>12000000</v>
      </c>
    </row>
    <row r="17" spans="2:3" ht="6" customHeight="1" x14ac:dyDescent="0.2"/>
    <row r="18" spans="2:3" ht="18" customHeight="1" x14ac:dyDescent="0.2">
      <c r="B18" s="35" t="s">
        <v>44</v>
      </c>
      <c r="C18" s="23"/>
    </row>
    <row r="19" spans="2:3" ht="6" customHeight="1" x14ac:dyDescent="0.2"/>
    <row r="20" spans="2:3" ht="18" customHeight="1" x14ac:dyDescent="0.2">
      <c r="B20" s="35" t="s">
        <v>45</v>
      </c>
      <c r="C20" s="23"/>
    </row>
  </sheetData>
  <mergeCells count="9">
    <mergeCell ref="G2:L2"/>
    <mergeCell ref="G3:L3"/>
    <mergeCell ref="G4:L4"/>
    <mergeCell ref="G5:L5"/>
    <mergeCell ref="C7:F7"/>
    <mergeCell ref="C2:F2"/>
    <mergeCell ref="C3:F3"/>
    <mergeCell ref="C4:F4"/>
    <mergeCell ref="C5:F5"/>
  </mergeCells>
  <dataValidations count="1">
    <dataValidation type="whole" allowBlank="1" showInputMessage="1" showErrorMessage="1" sqref="M8:S65493 D8:K65493">
      <formula1>1</formula1>
      <formula2>5</formula2>
    </dataValidation>
  </dataValidations>
  <pageMargins left="0.39370078740157483" right="0.39370078740157483" top="0.74803149606299213" bottom="0.74803149606299213" header="0.31496062992125984" footer="0.31496062992125984"/>
  <pageSetup fitToHeight="0" orientation="landscape"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'No tocar'!$M$5:$M$6</xm:f>
          </x14:formula1>
          <xm:sqref>C10</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V14"/>
  <sheetViews>
    <sheetView showGridLines="0" topLeftCell="A14" zoomScale="90" zoomScaleNormal="90" workbookViewId="0">
      <selection activeCell="D20" sqref="D20"/>
    </sheetView>
  </sheetViews>
  <sheetFormatPr baseColWidth="10" defaultColWidth="11.42578125" defaultRowHeight="12" x14ac:dyDescent="0.2"/>
  <cols>
    <col min="1" max="1" width="2.42578125" style="1" customWidth="1"/>
    <col min="2" max="2" width="34.28515625" style="1" customWidth="1"/>
    <col min="3" max="3" width="31.7109375" style="1" customWidth="1"/>
    <col min="4" max="4" width="83.140625" style="1" customWidth="1"/>
    <col min="5" max="5" width="16.85546875" style="1" customWidth="1"/>
    <col min="6" max="6" width="5.7109375" style="1" customWidth="1"/>
    <col min="7" max="7" width="49.85546875" style="1" customWidth="1"/>
    <col min="8" max="8" width="7.7109375" style="1" customWidth="1"/>
    <col min="9" max="9" width="0.7109375" style="7" customWidth="1"/>
    <col min="10" max="10" width="1" style="1" customWidth="1"/>
    <col min="11" max="11" width="1.5703125" style="1" customWidth="1"/>
    <col min="12" max="12" width="1.140625" style="7" customWidth="1"/>
    <col min="13" max="13" width="20.7109375" style="1" customWidth="1"/>
    <col min="14" max="17" width="7.7109375" style="1" customWidth="1"/>
    <col min="18" max="19" width="5.7109375" style="1" hidden="1" customWidth="1"/>
    <col min="20" max="20" width="10.7109375" style="1" customWidth="1"/>
    <col min="21" max="21" width="20.7109375" style="1" customWidth="1"/>
    <col min="22" max="22" width="9.140625" style="2" customWidth="1"/>
    <col min="23" max="243" width="9.140625" style="1" customWidth="1"/>
    <col min="244" max="16384" width="11.42578125" style="1"/>
  </cols>
  <sheetData>
    <row r="1" spans="2:22" ht="12.75" thickBot="1" x14ac:dyDescent="0.25"/>
    <row r="2" spans="2:22" s="12" customFormat="1" ht="26.25" customHeight="1" thickBot="1" x14ac:dyDescent="0.25">
      <c r="B2" s="59"/>
      <c r="C2" s="196" t="s">
        <v>114</v>
      </c>
      <c r="D2" s="197"/>
      <c r="E2" s="197"/>
      <c r="F2" s="198"/>
      <c r="G2" s="56" t="str">
        <f>Proyecto!K2</f>
        <v>Código: GC-F-015</v>
      </c>
      <c r="H2" s="11"/>
      <c r="I2" s="11"/>
      <c r="J2" s="15"/>
      <c r="T2" s="16"/>
    </row>
    <row r="3" spans="2:22" s="12" customFormat="1" ht="23.25" customHeight="1" thickBot="1" x14ac:dyDescent="0.25">
      <c r="B3" s="60"/>
      <c r="C3" s="196" t="s">
        <v>115</v>
      </c>
      <c r="D3" s="197"/>
      <c r="E3" s="197"/>
      <c r="F3" s="198"/>
      <c r="G3" s="57" t="str">
        <f>Proyecto!K3</f>
        <v>Fecha: 17 de septiembre de 2014</v>
      </c>
      <c r="H3" s="11"/>
      <c r="I3" s="11"/>
      <c r="J3" s="15"/>
      <c r="T3" s="16"/>
    </row>
    <row r="4" spans="2:22" s="12" customFormat="1" ht="24" customHeight="1" thickBot="1" x14ac:dyDescent="0.25">
      <c r="B4" s="60"/>
      <c r="C4" s="196" t="s">
        <v>116</v>
      </c>
      <c r="D4" s="197"/>
      <c r="E4" s="197"/>
      <c r="F4" s="198"/>
      <c r="G4" s="57" t="str">
        <f>Proyecto!K4</f>
        <v>Versión 001</v>
      </c>
      <c r="J4" s="15"/>
      <c r="T4" s="16"/>
    </row>
    <row r="5" spans="2:22" s="12" customFormat="1" ht="22.5" customHeight="1" thickBot="1" x14ac:dyDescent="0.25">
      <c r="B5" s="61"/>
      <c r="C5" s="196" t="s">
        <v>117</v>
      </c>
      <c r="D5" s="197"/>
      <c r="E5" s="197"/>
      <c r="F5" s="198"/>
      <c r="G5" s="58" t="s">
        <v>151</v>
      </c>
      <c r="J5" s="11"/>
      <c r="T5" s="16"/>
    </row>
    <row r="6" spans="2:22" ht="5.25" customHeight="1" x14ac:dyDescent="0.2">
      <c r="B6" s="5"/>
      <c r="C6" s="20"/>
      <c r="D6" s="5"/>
      <c r="E6" s="5"/>
      <c r="F6" s="5"/>
      <c r="G6" s="5"/>
    </row>
    <row r="7" spans="2:22" ht="29.25" customHeight="1" x14ac:dyDescent="0.2">
      <c r="B7" s="35" t="s">
        <v>0</v>
      </c>
      <c r="C7" s="210" t="str">
        <f>Proyecto!$E$7</f>
        <v xml:space="preserve">Tesauros Fase I (procedimientos mercantiles) etapa A  _(ID 62) 
 </v>
      </c>
      <c r="D7" s="210"/>
      <c r="E7" s="210"/>
      <c r="F7" s="210"/>
      <c r="G7" s="210"/>
      <c r="V7" s="1"/>
    </row>
    <row r="9" spans="2:22" ht="18" customHeight="1" x14ac:dyDescent="0.2">
      <c r="B9" s="192" t="s">
        <v>42</v>
      </c>
      <c r="C9" s="192"/>
      <c r="D9" s="192"/>
      <c r="E9" s="192"/>
      <c r="F9" s="192"/>
      <c r="G9" s="192"/>
    </row>
    <row r="10" spans="2:22" customFormat="1" ht="15" customHeight="1" x14ac:dyDescent="0.2"/>
    <row r="11" spans="2:22" ht="27.75" customHeight="1" x14ac:dyDescent="0.2">
      <c r="B11" s="31" t="s">
        <v>71</v>
      </c>
      <c r="C11" s="31" t="s">
        <v>6</v>
      </c>
      <c r="D11" s="31" t="s">
        <v>14</v>
      </c>
      <c r="E11" s="31" t="s">
        <v>41</v>
      </c>
      <c r="F11" s="192" t="s">
        <v>15</v>
      </c>
      <c r="G11" s="192"/>
    </row>
    <row r="12" spans="2:22" ht="127.5" customHeight="1" x14ac:dyDescent="0.2">
      <c r="B12" s="115" t="s">
        <v>59</v>
      </c>
      <c r="C12" s="115" t="s">
        <v>168</v>
      </c>
      <c r="D12" s="111" t="s">
        <v>133</v>
      </c>
      <c r="E12" s="115" t="s">
        <v>87</v>
      </c>
      <c r="F12" s="166"/>
      <c r="G12" s="166"/>
    </row>
    <row r="13" spans="2:22" ht="218.25" customHeight="1" x14ac:dyDescent="0.2">
      <c r="B13" s="115" t="s">
        <v>60</v>
      </c>
      <c r="C13" s="115" t="s">
        <v>179</v>
      </c>
      <c r="D13" s="111" t="s">
        <v>134</v>
      </c>
      <c r="E13" s="115" t="s">
        <v>87</v>
      </c>
      <c r="F13" s="166"/>
      <c r="G13" s="166"/>
    </row>
    <row r="14" spans="2:22" ht="238.5" customHeight="1" x14ac:dyDescent="0.2">
      <c r="B14" s="115" t="s">
        <v>167</v>
      </c>
      <c r="C14" s="115" t="s">
        <v>180</v>
      </c>
      <c r="D14" s="111" t="s">
        <v>135</v>
      </c>
      <c r="E14" s="115" t="s">
        <v>87</v>
      </c>
      <c r="F14" s="166"/>
      <c r="G14" s="166"/>
    </row>
  </sheetData>
  <mergeCells count="10">
    <mergeCell ref="F12:G12"/>
    <mergeCell ref="F13:G13"/>
    <mergeCell ref="F14:G14"/>
    <mergeCell ref="C2:F2"/>
    <mergeCell ref="C3:F3"/>
    <mergeCell ref="C4:F4"/>
    <mergeCell ref="C5:F5"/>
    <mergeCell ref="F11:G11"/>
    <mergeCell ref="C7:G7"/>
    <mergeCell ref="B9:G9"/>
  </mergeCells>
  <dataValidations count="1">
    <dataValidation type="whole" allowBlank="1" showInputMessage="1" showErrorMessage="1" sqref="E8:G8 E15:L65484 H8:L14 N8:T65484">
      <formula1>1</formula1>
      <formula2>5</formula2>
    </dataValidation>
  </dataValidations>
  <pageMargins left="0.39370078740157483" right="0.39370078740157483" top="0.74803149606299213" bottom="0.74803149606299213" header="0.31496062992125984" footer="0.31496062992125984"/>
  <pageSetup scale="74" fitToHeight="0" orientation="landscape"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'No tocar'!$G$5:$G$7</xm:f>
          </x14:formula1>
          <xm:sqref>B12:B14</xm:sqref>
        </x14:dataValidation>
        <x14:dataValidation type="list" allowBlank="1" showInputMessage="1" showErrorMessage="1">
          <x14:formula1>
            <xm:f>'No tocar'!$I$5:$I$6</xm:f>
          </x14:formula1>
          <xm:sqref>E12:E14</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sheetPr>
  <dimension ref="B1:H16"/>
  <sheetViews>
    <sheetView topLeftCell="A7" zoomScale="97" zoomScaleNormal="97" workbookViewId="0">
      <selection activeCell="E29" sqref="E29"/>
    </sheetView>
  </sheetViews>
  <sheetFormatPr baseColWidth="10" defaultColWidth="11.42578125" defaultRowHeight="12.75" x14ac:dyDescent="0.2"/>
  <cols>
    <col min="1" max="1" width="5" style="62" customWidth="1"/>
    <col min="2" max="2" width="32.5703125" style="62" customWidth="1"/>
    <col min="3" max="3" width="25" style="62" customWidth="1"/>
    <col min="4" max="4" width="11.42578125" style="62"/>
    <col min="5" max="5" width="40.42578125" style="62" customWidth="1"/>
    <col min="6" max="6" width="20.7109375" style="62" customWidth="1"/>
    <col min="7" max="7" width="25.5703125" style="62" customWidth="1"/>
    <col min="8" max="8" width="15" style="62" customWidth="1"/>
    <col min="9" max="16384" width="11.42578125" style="62"/>
  </cols>
  <sheetData>
    <row r="1" spans="2:8" ht="13.5" thickBot="1" x14ac:dyDescent="0.25"/>
    <row r="2" spans="2:8" ht="18" customHeight="1" thickBot="1" x14ac:dyDescent="0.25">
      <c r="B2" s="65"/>
      <c r="C2" s="208" t="s">
        <v>114</v>
      </c>
      <c r="D2" s="209"/>
      <c r="E2" s="209"/>
      <c r="F2" s="209"/>
      <c r="G2" s="199" t="str">
        <f>Proyecto!K2</f>
        <v>Código: GC-F-015</v>
      </c>
      <c r="H2" s="201"/>
    </row>
    <row r="3" spans="2:8" ht="19.5" customHeight="1" thickBot="1" x14ac:dyDescent="0.25">
      <c r="B3" s="67"/>
      <c r="C3" s="208" t="s">
        <v>115</v>
      </c>
      <c r="D3" s="209"/>
      <c r="E3" s="209"/>
      <c r="F3" s="209"/>
      <c r="G3" s="202" t="str">
        <f>Proyecto!K3</f>
        <v>Fecha: 17 de septiembre de 2014</v>
      </c>
      <c r="H3" s="204"/>
    </row>
    <row r="4" spans="2:8" ht="19.5" customHeight="1" thickBot="1" x14ac:dyDescent="0.25">
      <c r="B4" s="67"/>
      <c r="C4" s="208" t="s">
        <v>116</v>
      </c>
      <c r="D4" s="209"/>
      <c r="E4" s="209"/>
      <c r="F4" s="209"/>
      <c r="G4" s="205" t="str">
        <f>Proyecto!K4</f>
        <v>Versión 001</v>
      </c>
      <c r="H4" s="207"/>
    </row>
    <row r="5" spans="2:8" ht="21.75" customHeight="1" thickBot="1" x14ac:dyDescent="0.25">
      <c r="B5" s="69"/>
      <c r="C5" s="208" t="s">
        <v>117</v>
      </c>
      <c r="D5" s="209"/>
      <c r="E5" s="209"/>
      <c r="F5" s="209"/>
      <c r="G5" s="202" t="s">
        <v>152</v>
      </c>
      <c r="H5" s="204"/>
    </row>
    <row r="6" spans="2:8" ht="21" customHeight="1" x14ac:dyDescent="0.2"/>
    <row r="7" spans="2:8" ht="22.5" customHeight="1" x14ac:dyDescent="0.2">
      <c r="B7" s="211" t="s">
        <v>73</v>
      </c>
      <c r="C7" s="212"/>
      <c r="D7" s="212"/>
      <c r="E7" s="212"/>
      <c r="F7" s="212"/>
      <c r="G7" s="212"/>
      <c r="H7" s="212"/>
    </row>
    <row r="8" spans="2:8" ht="84" customHeight="1" x14ac:dyDescent="0.2">
      <c r="B8" s="171" t="s">
        <v>128</v>
      </c>
      <c r="C8" s="213"/>
      <c r="D8" s="213"/>
      <c r="E8" s="213"/>
      <c r="F8" s="213"/>
      <c r="G8" s="213"/>
      <c r="H8" s="213"/>
    </row>
    <row r="9" spans="2:8" x14ac:dyDescent="0.2">
      <c r="B9" s="63"/>
    </row>
    <row r="11" spans="2:8" ht="22.5" customHeight="1" x14ac:dyDescent="0.2">
      <c r="B11" s="214" t="s">
        <v>70</v>
      </c>
      <c r="C11" s="215"/>
      <c r="E11" s="211" t="s">
        <v>72</v>
      </c>
      <c r="F11" s="212"/>
      <c r="G11" s="212"/>
      <c r="H11" s="212"/>
    </row>
    <row r="13" spans="2:8" ht="20.25" customHeight="1" x14ac:dyDescent="0.2">
      <c r="B13" s="36" t="s">
        <v>6</v>
      </c>
      <c r="C13" s="36" t="s">
        <v>71</v>
      </c>
      <c r="D13" s="64"/>
      <c r="E13" s="36" t="s">
        <v>6</v>
      </c>
      <c r="F13" s="36" t="s">
        <v>71</v>
      </c>
      <c r="G13" s="36" t="s">
        <v>69</v>
      </c>
      <c r="H13" s="36" t="s">
        <v>166</v>
      </c>
    </row>
    <row r="14" spans="2:8" s="88" customFormat="1" ht="34.5" customHeight="1" x14ac:dyDescent="0.2">
      <c r="B14" s="110" t="s">
        <v>170</v>
      </c>
      <c r="C14" s="105" t="s">
        <v>59</v>
      </c>
      <c r="E14" s="89"/>
      <c r="F14" s="127"/>
      <c r="G14" s="91"/>
      <c r="H14" s="92"/>
    </row>
    <row r="15" spans="2:8" s="88" customFormat="1" ht="32.25" customHeight="1" x14ac:dyDescent="0.2">
      <c r="B15" s="87" t="s">
        <v>179</v>
      </c>
      <c r="C15" s="105" t="s">
        <v>60</v>
      </c>
      <c r="E15" s="93"/>
      <c r="F15" s="94"/>
      <c r="G15" s="94"/>
      <c r="H15" s="94"/>
    </row>
    <row r="16" spans="2:8" s="88" customFormat="1" ht="48.75" customHeight="1" x14ac:dyDescent="0.2">
      <c r="B16" s="139" t="s">
        <v>180</v>
      </c>
      <c r="C16" s="87" t="s">
        <v>167</v>
      </c>
      <c r="E16" s="95"/>
      <c r="F16" s="96"/>
      <c r="G16" s="96"/>
      <c r="H16" s="96"/>
    </row>
  </sheetData>
  <mergeCells count="12">
    <mergeCell ref="E11:H11"/>
    <mergeCell ref="B7:H7"/>
    <mergeCell ref="B8:H8"/>
    <mergeCell ref="B11:C11"/>
    <mergeCell ref="G2:H2"/>
    <mergeCell ref="G3:H3"/>
    <mergeCell ref="G4:H4"/>
    <mergeCell ref="G5:H5"/>
    <mergeCell ref="C2:F2"/>
    <mergeCell ref="C3:F3"/>
    <mergeCell ref="C4:F4"/>
    <mergeCell ref="C5:F5"/>
  </mergeCells>
  <pageMargins left="0.7" right="0.7" top="0.75" bottom="0.75" header="0.3" footer="0.3"/>
  <pageSetup paperSize="119"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'No tocar'!$G$5:$G$7</xm:f>
          </x14:formula1>
          <xm:sqref>C14:C16</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pageSetUpPr fitToPage="1"/>
  </sheetPr>
  <dimension ref="B1:P15"/>
  <sheetViews>
    <sheetView showGridLines="0" topLeftCell="A7" zoomScale="90" zoomScaleNormal="90" workbookViewId="0">
      <selection activeCell="D20" sqref="D20"/>
    </sheetView>
  </sheetViews>
  <sheetFormatPr baseColWidth="10" defaultColWidth="11.42578125" defaultRowHeight="12" x14ac:dyDescent="0.2"/>
  <cols>
    <col min="1" max="1" width="2.42578125" style="1" customWidth="1"/>
    <col min="2" max="2" width="14.5703125" style="1" customWidth="1"/>
    <col min="3" max="3" width="30.7109375" style="1" customWidth="1"/>
    <col min="4" max="4" width="33" style="1" customWidth="1"/>
    <col min="5" max="5" width="23.140625" style="1" customWidth="1"/>
    <col min="6" max="6" width="41.5703125" style="1" customWidth="1"/>
    <col min="7" max="7" width="17.42578125" style="1" bestFit="1" customWidth="1"/>
    <col min="8" max="8" width="31.140625" style="1" customWidth="1"/>
    <col min="9" max="11" width="7.7109375" style="1" customWidth="1"/>
    <col min="12" max="13" width="5.7109375" style="1" hidden="1" customWidth="1"/>
    <col min="14" max="14" width="10.7109375" style="1" customWidth="1"/>
    <col min="15" max="15" width="20.7109375" style="1" customWidth="1"/>
    <col min="16" max="16" width="9.140625" style="2" customWidth="1"/>
    <col min="17" max="237" width="9.140625" style="1" customWidth="1"/>
    <col min="238" max="16384" width="11.42578125" style="1"/>
  </cols>
  <sheetData>
    <row r="1" spans="2:16" ht="12.75" thickBot="1" x14ac:dyDescent="0.25"/>
    <row r="2" spans="2:16" s="12" customFormat="1" ht="26.25" customHeight="1" thickBot="1" x14ac:dyDescent="0.25">
      <c r="B2" s="225"/>
      <c r="C2" s="226"/>
      <c r="D2" s="216" t="s">
        <v>114</v>
      </c>
      <c r="E2" s="217"/>
      <c r="F2" s="217"/>
      <c r="G2" s="218"/>
      <c r="H2" s="66" t="str">
        <f>Proyecto!K2</f>
        <v>Código: GC-F-015</v>
      </c>
      <c r="P2" s="16"/>
    </row>
    <row r="3" spans="2:16" s="12" customFormat="1" ht="23.25" customHeight="1" thickBot="1" x14ac:dyDescent="0.25">
      <c r="B3" s="227"/>
      <c r="C3" s="228"/>
      <c r="D3" s="219" t="s">
        <v>115</v>
      </c>
      <c r="E3" s="220"/>
      <c r="F3" s="220"/>
      <c r="G3" s="221"/>
      <c r="H3" s="70" t="str">
        <f>Proyecto!K3</f>
        <v>Fecha: 17 de septiembre de 2014</v>
      </c>
      <c r="P3" s="16"/>
    </row>
    <row r="4" spans="2:16" s="12" customFormat="1" ht="24" customHeight="1" thickBot="1" x14ac:dyDescent="0.25">
      <c r="B4" s="227"/>
      <c r="C4" s="228"/>
      <c r="D4" s="222" t="s">
        <v>116</v>
      </c>
      <c r="E4" s="223"/>
      <c r="F4" s="223"/>
      <c r="G4" s="224"/>
      <c r="H4" s="68" t="str">
        <f>Proyecto!K4</f>
        <v>Versión 001</v>
      </c>
      <c r="P4" s="16"/>
    </row>
    <row r="5" spans="2:16" s="12" customFormat="1" ht="22.5" customHeight="1" thickBot="1" x14ac:dyDescent="0.25">
      <c r="B5" s="229"/>
      <c r="C5" s="230"/>
      <c r="D5" s="219" t="s">
        <v>117</v>
      </c>
      <c r="E5" s="220"/>
      <c r="F5" s="220"/>
      <c r="G5" s="221"/>
      <c r="H5" s="70" t="s">
        <v>154</v>
      </c>
      <c r="P5" s="16"/>
    </row>
    <row r="6" spans="2:16" ht="5.25" customHeight="1" x14ac:dyDescent="0.2">
      <c r="B6" s="5"/>
      <c r="C6" s="5"/>
      <c r="D6" s="5"/>
      <c r="E6" s="5"/>
      <c r="F6" s="20"/>
      <c r="G6" s="5"/>
      <c r="H6" s="5"/>
    </row>
    <row r="7" spans="2:16" ht="29.25" customHeight="1" x14ac:dyDescent="0.2">
      <c r="B7" s="144" t="s">
        <v>0</v>
      </c>
      <c r="C7" s="144"/>
      <c r="D7" s="188" t="str">
        <f>Proyecto!$E$7</f>
        <v xml:space="preserve">Tesauros Fase I (procedimientos mercantiles) etapa A  _(ID 62) 
 </v>
      </c>
      <c r="E7" s="188"/>
      <c r="F7" s="188"/>
      <c r="G7" s="188"/>
      <c r="H7" s="188"/>
      <c r="P7" s="1"/>
    </row>
    <row r="8" spans="2:16" customFormat="1" ht="19.5" customHeight="1" x14ac:dyDescent="0.2"/>
    <row r="9" spans="2:16" ht="30" customHeight="1" x14ac:dyDescent="0.2">
      <c r="B9" s="231" t="s">
        <v>36</v>
      </c>
      <c r="C9" s="232"/>
      <c r="D9" s="232"/>
      <c r="E9" s="232"/>
      <c r="F9" s="232"/>
      <c r="G9" s="232"/>
      <c r="H9" s="232"/>
    </row>
    <row r="10" spans="2:16" ht="9.75" customHeight="1" x14ac:dyDescent="0.2">
      <c r="B10" s="228"/>
      <c r="C10" s="228"/>
      <c r="D10" s="228"/>
      <c r="E10" s="228"/>
      <c r="F10" s="228"/>
      <c r="G10" s="228"/>
      <c r="H10" s="228"/>
      <c r="P10" s="1"/>
    </row>
    <row r="11" spans="2:16" ht="25.5" customHeight="1" x14ac:dyDescent="0.2">
      <c r="B11" s="189" t="s">
        <v>6</v>
      </c>
      <c r="C11" s="189"/>
      <c r="D11" s="31" t="s">
        <v>7</v>
      </c>
      <c r="E11" s="33" t="s">
        <v>67</v>
      </c>
      <c r="F11" s="31" t="s">
        <v>11</v>
      </c>
      <c r="G11" s="31" t="s">
        <v>89</v>
      </c>
      <c r="H11" s="31" t="s">
        <v>8</v>
      </c>
      <c r="P11" s="1"/>
    </row>
    <row r="12" spans="2:16" ht="45.75" customHeight="1" x14ac:dyDescent="0.2">
      <c r="B12" s="175" t="s">
        <v>170</v>
      </c>
      <c r="C12" s="233"/>
      <c r="D12" s="87" t="s">
        <v>171</v>
      </c>
      <c r="E12" s="90" t="s">
        <v>174</v>
      </c>
      <c r="F12" s="91" t="s">
        <v>177</v>
      </c>
      <c r="G12" s="90" t="s">
        <v>87</v>
      </c>
      <c r="H12" s="90" t="s">
        <v>64</v>
      </c>
      <c r="O12" s="2"/>
      <c r="P12" s="1"/>
    </row>
    <row r="13" spans="2:16" ht="45.75" customHeight="1" x14ac:dyDescent="0.2">
      <c r="B13" s="175" t="s">
        <v>169</v>
      </c>
      <c r="C13" s="233"/>
      <c r="D13" s="137" t="s">
        <v>172</v>
      </c>
      <c r="E13" s="138" t="s">
        <v>173</v>
      </c>
      <c r="F13" s="91" t="s">
        <v>176</v>
      </c>
      <c r="G13" s="138" t="s">
        <v>87</v>
      </c>
      <c r="H13" s="138" t="s">
        <v>64</v>
      </c>
      <c r="O13" s="2"/>
      <c r="P13" s="1"/>
    </row>
    <row r="14" spans="2:16" ht="45.75" customHeight="1" x14ac:dyDescent="0.2">
      <c r="B14" s="175" t="s">
        <v>179</v>
      </c>
      <c r="C14" s="233"/>
      <c r="D14" s="137" t="s">
        <v>172</v>
      </c>
      <c r="E14" s="138" t="s">
        <v>181</v>
      </c>
      <c r="F14" s="91" t="s">
        <v>175</v>
      </c>
      <c r="G14" s="138" t="s">
        <v>87</v>
      </c>
      <c r="H14" s="138" t="s">
        <v>64</v>
      </c>
      <c r="O14" s="2"/>
      <c r="P14" s="1"/>
    </row>
    <row r="15" spans="2:16" ht="42.75" customHeight="1" x14ac:dyDescent="0.2">
      <c r="B15" s="170" t="s">
        <v>136</v>
      </c>
      <c r="C15" s="170"/>
      <c r="D15" s="87" t="s">
        <v>137</v>
      </c>
      <c r="E15" s="123" t="s">
        <v>138</v>
      </c>
      <c r="F15" s="112" t="s">
        <v>139</v>
      </c>
      <c r="G15" s="90" t="s">
        <v>87</v>
      </c>
      <c r="H15" s="90" t="s">
        <v>65</v>
      </c>
      <c r="O15" s="2"/>
      <c r="P15" s="1"/>
    </row>
  </sheetData>
  <mergeCells count="14">
    <mergeCell ref="B7:C7"/>
    <mergeCell ref="D7:H7"/>
    <mergeCell ref="B9:H9"/>
    <mergeCell ref="B15:C15"/>
    <mergeCell ref="B12:C12"/>
    <mergeCell ref="B11:C11"/>
    <mergeCell ref="B10:H10"/>
    <mergeCell ref="B13:C13"/>
    <mergeCell ref="B14:C14"/>
    <mergeCell ref="D2:G2"/>
    <mergeCell ref="D3:G3"/>
    <mergeCell ref="D4:G4"/>
    <mergeCell ref="D5:G5"/>
    <mergeCell ref="B2:C5"/>
  </mergeCells>
  <conditionalFormatting sqref="D11:D14">
    <cfRule type="cellIs" dxfId="12" priority="31" stopIfTrue="1" operator="equal">
      <formula>"Alto"</formula>
    </cfRule>
    <cfRule type="cellIs" dxfId="11" priority="32" stopIfTrue="1" operator="equal">
      <formula>"Medio"</formula>
    </cfRule>
    <cfRule type="cellIs" dxfId="10" priority="33" stopIfTrue="1" operator="equal">
      <formula>"Bajo"</formula>
    </cfRule>
  </conditionalFormatting>
  <conditionalFormatting sqref="D15">
    <cfRule type="cellIs" dxfId="9" priority="4" stopIfTrue="1" operator="equal">
      <formula>"Alto"</formula>
    </cfRule>
    <cfRule type="cellIs" dxfId="8" priority="5" stopIfTrue="1" operator="equal">
      <formula>"Medio"</formula>
    </cfRule>
    <cfRule type="cellIs" dxfId="7" priority="6" stopIfTrue="1" operator="equal">
      <formula>"Bajo"</formula>
    </cfRule>
  </conditionalFormatting>
  <dataValidations count="1">
    <dataValidation type="whole" allowBlank="1" showInputMessage="1" showErrorMessage="1" sqref="I9:N9 F16:N65492">
      <formula1>1</formula1>
      <formula2>5</formula2>
    </dataValidation>
  </dataValidations>
  <hyperlinks>
    <hyperlink ref="F15" r:id="rId1"/>
    <hyperlink ref="F14" r:id="rId2"/>
    <hyperlink ref="F13" r:id="rId3"/>
    <hyperlink ref="F12" r:id="rId4"/>
  </hyperlinks>
  <pageMargins left="0.39370078740157483" right="0.39370078740157483" top="0.74803149606299213" bottom="0.74803149606299213" header="0.31496062992125984" footer="0.31496062992125984"/>
  <pageSetup scale="70" fitToHeight="0" orientation="landscape" r:id="rId5"/>
  <drawing r:id="rId6"/>
  <legacyDrawing r:id="rId7"/>
  <extLst>
    <ext xmlns:x14="http://schemas.microsoft.com/office/spreadsheetml/2009/9/main" uri="{CCE6A557-97BC-4b89-ADB6-D9C93CAAB3DF}">
      <x14:dataValidations xmlns:xm="http://schemas.microsoft.com/office/excel/2006/main" count="2">
        <x14:dataValidation type="list" allowBlank="1" showInputMessage="1" showErrorMessage="1">
          <x14:formula1>
            <xm:f>'No tocar'!$I$5:$I$6</xm:f>
          </x14:formula1>
          <xm:sqref>G12:G15</xm:sqref>
        </x14:dataValidation>
        <x14:dataValidation type="list" allowBlank="1" showInputMessage="1" showErrorMessage="1">
          <x14:formula1>
            <xm:f>'No tocar'!$K$5:$K$7</xm:f>
          </x14:formula1>
          <xm:sqref>H12:H15</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P23"/>
  <sheetViews>
    <sheetView showGridLines="0" topLeftCell="A8" zoomScale="90" zoomScaleNormal="90" workbookViewId="0">
      <selection activeCell="B13" sqref="B13"/>
    </sheetView>
  </sheetViews>
  <sheetFormatPr baseColWidth="10" defaultColWidth="11.42578125" defaultRowHeight="12" x14ac:dyDescent="0.2"/>
  <cols>
    <col min="1" max="1" width="2.42578125" style="1" customWidth="1"/>
    <col min="2" max="2" width="39.140625" style="1" customWidth="1"/>
    <col min="3" max="3" width="25.85546875" style="1" customWidth="1"/>
    <col min="4" max="4" width="50.28515625" style="1" customWidth="1"/>
    <col min="5" max="5" width="18" style="1" customWidth="1"/>
    <col min="6" max="6" width="28.85546875" style="1" customWidth="1"/>
    <col min="7" max="7" width="32.7109375" style="1" customWidth="1"/>
    <col min="8" max="11" width="7.7109375" style="1" customWidth="1"/>
    <col min="12" max="13" width="5.7109375" style="1" hidden="1" customWidth="1"/>
    <col min="14" max="14" width="10.7109375" style="1" customWidth="1"/>
    <col min="15" max="15" width="20.7109375" style="1" customWidth="1"/>
    <col min="16" max="16" width="9.140625" style="2" customWidth="1"/>
    <col min="17" max="237" width="9.140625" style="1" customWidth="1"/>
    <col min="238" max="16384" width="11.42578125" style="1"/>
  </cols>
  <sheetData>
    <row r="1" spans="2:16" ht="12.75" thickBot="1" x14ac:dyDescent="0.25"/>
    <row r="2" spans="2:16" s="12" customFormat="1" ht="26.25" customHeight="1" thickBot="1" x14ac:dyDescent="0.25">
      <c r="B2" s="65"/>
      <c r="C2" s="208" t="s">
        <v>114</v>
      </c>
      <c r="D2" s="209"/>
      <c r="E2" s="209"/>
      <c r="F2" s="209"/>
      <c r="G2" s="72" t="str">
        <f>Proyecto!K2</f>
        <v>Código: GC-F-015</v>
      </c>
      <c r="H2" s="71"/>
      <c r="P2" s="16"/>
    </row>
    <row r="3" spans="2:16" s="12" customFormat="1" ht="23.25" customHeight="1" thickBot="1" x14ac:dyDescent="0.25">
      <c r="B3" s="67"/>
      <c r="C3" s="208" t="s">
        <v>115</v>
      </c>
      <c r="D3" s="209"/>
      <c r="E3" s="209"/>
      <c r="F3" s="209"/>
      <c r="G3" s="70" t="str">
        <f>Proyecto!K3</f>
        <v>Fecha: 17 de septiembre de 2014</v>
      </c>
      <c r="H3" s="71"/>
      <c r="P3" s="16"/>
    </row>
    <row r="4" spans="2:16" s="12" customFormat="1" ht="24" customHeight="1" thickBot="1" x14ac:dyDescent="0.25">
      <c r="B4" s="67"/>
      <c r="C4" s="208" t="s">
        <v>116</v>
      </c>
      <c r="D4" s="209"/>
      <c r="E4" s="209"/>
      <c r="F4" s="209"/>
      <c r="G4" s="70" t="str">
        <f>Proyecto!K4</f>
        <v>Versión 001</v>
      </c>
      <c r="H4" s="71"/>
      <c r="P4" s="16"/>
    </row>
    <row r="5" spans="2:16" s="12" customFormat="1" ht="22.5" customHeight="1" thickBot="1" x14ac:dyDescent="0.25">
      <c r="B5" s="69"/>
      <c r="C5" s="208" t="s">
        <v>117</v>
      </c>
      <c r="D5" s="209"/>
      <c r="E5" s="209"/>
      <c r="F5" s="209"/>
      <c r="G5" s="73" t="s">
        <v>155</v>
      </c>
      <c r="H5" s="71"/>
      <c r="P5" s="16"/>
    </row>
    <row r="6" spans="2:16" ht="5.25" customHeight="1" x14ac:dyDescent="0.2">
      <c r="B6" s="5"/>
      <c r="C6" s="5"/>
      <c r="D6" s="20"/>
      <c r="E6" s="5"/>
      <c r="F6" s="5"/>
    </row>
    <row r="7" spans="2:16" ht="29.25" customHeight="1" x14ac:dyDescent="0.2">
      <c r="B7" s="35" t="s">
        <v>0</v>
      </c>
      <c r="C7" s="237" t="str">
        <f>Proyecto!$E$7</f>
        <v xml:space="preserve">Tesauros Fase I (procedimientos mercantiles) etapa A  _(ID 62) 
 </v>
      </c>
      <c r="D7" s="237"/>
      <c r="E7" s="237"/>
      <c r="F7" s="237"/>
      <c r="G7" s="29"/>
      <c r="P7" s="1"/>
    </row>
    <row r="8" spans="2:16" ht="6.75" customHeight="1" x14ac:dyDescent="0.2">
      <c r="B8" s="8"/>
      <c r="C8" s="9"/>
      <c r="D8" s="9"/>
      <c r="E8" s="9"/>
      <c r="F8" s="9"/>
      <c r="P8" s="1"/>
    </row>
    <row r="9" spans="2:16" x14ac:dyDescent="0.2">
      <c r="B9" s="152"/>
      <c r="C9" s="152"/>
    </row>
    <row r="10" spans="2:16" ht="20.25" customHeight="1" x14ac:dyDescent="0.2">
      <c r="B10" s="234" t="s">
        <v>16</v>
      </c>
      <c r="C10" s="235"/>
      <c r="D10" s="235"/>
      <c r="E10" s="235"/>
      <c r="F10" s="235"/>
      <c r="G10" s="236"/>
    </row>
    <row r="11" spans="2:16" customFormat="1" ht="15" customHeight="1" x14ac:dyDescent="0.2"/>
    <row r="12" spans="2:16" ht="24.75" customHeight="1" x14ac:dyDescent="0.2">
      <c r="B12" s="32" t="s">
        <v>82</v>
      </c>
      <c r="C12" s="34" t="s">
        <v>17</v>
      </c>
      <c r="D12" s="34" t="s">
        <v>18</v>
      </c>
      <c r="E12" s="34" t="s">
        <v>19</v>
      </c>
      <c r="F12" s="34" t="s">
        <v>20</v>
      </c>
      <c r="G12" s="34" t="s">
        <v>21</v>
      </c>
    </row>
    <row r="13" spans="2:16" ht="52.5" customHeight="1" x14ac:dyDescent="0.2">
      <c r="B13" s="136" t="s">
        <v>179</v>
      </c>
      <c r="C13" s="86" t="s">
        <v>94</v>
      </c>
      <c r="D13" s="84" t="s">
        <v>145</v>
      </c>
      <c r="E13" s="84" t="s">
        <v>112</v>
      </c>
      <c r="F13" s="84" t="s">
        <v>178</v>
      </c>
      <c r="G13" s="84" t="s">
        <v>140</v>
      </c>
    </row>
    <row r="14" spans="2:16" ht="51" customHeight="1" x14ac:dyDescent="0.2">
      <c r="B14" s="136" t="s">
        <v>169</v>
      </c>
      <c r="C14" s="86" t="s">
        <v>94</v>
      </c>
      <c r="D14" s="84" t="s">
        <v>142</v>
      </c>
      <c r="E14" s="84" t="s">
        <v>112</v>
      </c>
      <c r="F14" s="84" t="s">
        <v>179</v>
      </c>
      <c r="G14" s="84" t="s">
        <v>143</v>
      </c>
    </row>
    <row r="15" spans="2:16" ht="71.25" customHeight="1" x14ac:dyDescent="0.2">
      <c r="B15" s="136" t="s">
        <v>178</v>
      </c>
      <c r="C15" s="86" t="s">
        <v>94</v>
      </c>
      <c r="D15" s="84" t="s">
        <v>144</v>
      </c>
      <c r="E15" s="84" t="s">
        <v>106</v>
      </c>
      <c r="F15" s="116" t="s">
        <v>141</v>
      </c>
      <c r="G15" s="84" t="s">
        <v>143</v>
      </c>
    </row>
    <row r="17" spans="3:3" ht="12.75" x14ac:dyDescent="0.2">
      <c r="C17" s="27"/>
    </row>
    <row r="18" spans="3:3" ht="12.75" x14ac:dyDescent="0.2">
      <c r="C18" s="27"/>
    </row>
    <row r="19" spans="3:3" ht="12.75" x14ac:dyDescent="0.2">
      <c r="C19" s="30"/>
    </row>
    <row r="20" spans="3:3" ht="12.75" x14ac:dyDescent="0.2">
      <c r="C20" s="30"/>
    </row>
    <row r="21" spans="3:3" ht="12.75" x14ac:dyDescent="0.2">
      <c r="C21" s="30"/>
    </row>
    <row r="22" spans="3:3" ht="12.75" x14ac:dyDescent="0.2">
      <c r="C22" s="30"/>
    </row>
    <row r="23" spans="3:3" ht="12.75" x14ac:dyDescent="0.2">
      <c r="C23" s="30"/>
    </row>
  </sheetData>
  <mergeCells count="7">
    <mergeCell ref="B10:G10"/>
    <mergeCell ref="B9:C9"/>
    <mergeCell ref="C7:F7"/>
    <mergeCell ref="C2:F2"/>
    <mergeCell ref="C3:F3"/>
    <mergeCell ref="C4:F4"/>
    <mergeCell ref="C5:F5"/>
  </mergeCells>
  <dataValidations count="1">
    <dataValidation type="whole" allowBlank="1" showInputMessage="1" showErrorMessage="1" sqref="E9 E16:E65501 G16:G65501 G11 G9 H9:N65501">
      <formula1>1</formula1>
      <formula2>5</formula2>
    </dataValidation>
  </dataValidations>
  <pageMargins left="0.39370078740157483" right="0.39370078740157483" top="0.74803149606299213" bottom="0.74803149606299213" header="0.31496062992125984" footer="0.31496062992125984"/>
  <pageSetup scale="71" fitToHeight="0" orientation="landscape"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'[1]No tocar'!#REF!</xm:f>
          </x14:formula1>
          <xm:sqref>E13:E15</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pageSetUpPr fitToPage="1"/>
  </sheetPr>
  <dimension ref="B1:W12"/>
  <sheetViews>
    <sheetView showGridLines="0" zoomScale="90" zoomScaleNormal="90" workbookViewId="0">
      <selection activeCell="H37" sqref="H37"/>
    </sheetView>
  </sheetViews>
  <sheetFormatPr baseColWidth="10" defaultColWidth="11.42578125" defaultRowHeight="12" x14ac:dyDescent="0.2"/>
  <cols>
    <col min="1" max="1" width="2.42578125" style="1" customWidth="1"/>
    <col min="2" max="2" width="30.7109375" style="1" customWidth="1"/>
    <col min="3" max="3" width="18.28515625" style="1" customWidth="1"/>
    <col min="4" max="4" width="28.7109375" style="1" customWidth="1"/>
    <col min="5" max="5" width="29.42578125" style="1" customWidth="1"/>
    <col min="6" max="6" width="42.5703125" style="1" customWidth="1"/>
    <col min="7" max="7" width="19.42578125" style="1" customWidth="1"/>
    <col min="8" max="8" width="17.7109375" style="1" bestFit="1" customWidth="1"/>
    <col min="9" max="9" width="7.7109375" style="1" customWidth="1"/>
    <col min="10" max="10" width="0.7109375" style="7" customWidth="1"/>
    <col min="11" max="11" width="1" style="1" customWidth="1"/>
    <col min="12" max="12" width="1.5703125" style="1" customWidth="1"/>
    <col min="13" max="13" width="1.140625" style="7" customWidth="1"/>
    <col min="14" max="14" width="20.7109375" style="1" customWidth="1"/>
    <col min="15" max="18" width="7.7109375" style="1" customWidth="1"/>
    <col min="19" max="20" width="5.7109375" style="1" hidden="1" customWidth="1"/>
    <col min="21" max="21" width="10.7109375" style="1" customWidth="1"/>
    <col min="22" max="22" width="20.7109375" style="1" customWidth="1"/>
    <col min="23" max="23" width="9.140625" style="2" customWidth="1"/>
    <col min="24" max="244" width="9.140625" style="1" customWidth="1"/>
    <col min="245" max="16384" width="11.42578125" style="1"/>
  </cols>
  <sheetData>
    <row r="1" spans="2:23" ht="12.75" thickBot="1" x14ac:dyDescent="0.25"/>
    <row r="2" spans="2:23" s="12" customFormat="1" ht="26.25" customHeight="1" thickBot="1" x14ac:dyDescent="0.25">
      <c r="B2" s="65"/>
      <c r="C2" s="208" t="s">
        <v>114</v>
      </c>
      <c r="D2" s="209"/>
      <c r="E2" s="209"/>
      <c r="F2" s="209"/>
      <c r="G2" s="199" t="str">
        <f>Proyecto!K2</f>
        <v>Código: GC-F-015</v>
      </c>
      <c r="H2" s="201"/>
      <c r="J2" s="11"/>
      <c r="K2" s="11"/>
      <c r="L2" s="11"/>
      <c r="M2" s="15"/>
      <c r="W2" s="16"/>
    </row>
    <row r="3" spans="2:23" s="12" customFormat="1" ht="23.25" customHeight="1" thickBot="1" x14ac:dyDescent="0.25">
      <c r="B3" s="67"/>
      <c r="C3" s="208" t="s">
        <v>115</v>
      </c>
      <c r="D3" s="209"/>
      <c r="E3" s="209"/>
      <c r="F3" s="209"/>
      <c r="G3" s="202" t="str">
        <f>Proyecto!K3</f>
        <v>Fecha: 17 de septiembre de 2014</v>
      </c>
      <c r="H3" s="204"/>
      <c r="J3" s="11"/>
      <c r="K3" s="11"/>
      <c r="L3" s="11"/>
      <c r="M3" s="15"/>
      <c r="W3" s="16"/>
    </row>
    <row r="4" spans="2:23" s="12" customFormat="1" ht="24" customHeight="1" thickBot="1" x14ac:dyDescent="0.25">
      <c r="B4" s="67"/>
      <c r="C4" s="208" t="s">
        <v>116</v>
      </c>
      <c r="D4" s="209"/>
      <c r="E4" s="209"/>
      <c r="F4" s="209"/>
      <c r="G4" s="205" t="str">
        <f>Proyecto!K4</f>
        <v>Versión 001</v>
      </c>
      <c r="H4" s="207"/>
      <c r="J4" s="11"/>
      <c r="M4" s="15"/>
      <c r="W4" s="16"/>
    </row>
    <row r="5" spans="2:23" s="12" customFormat="1" ht="22.5" customHeight="1" thickBot="1" x14ac:dyDescent="0.25">
      <c r="B5" s="69"/>
      <c r="C5" s="208" t="s">
        <v>117</v>
      </c>
      <c r="D5" s="209"/>
      <c r="E5" s="209"/>
      <c r="F5" s="209"/>
      <c r="G5" s="202" t="s">
        <v>156</v>
      </c>
      <c r="H5" s="204"/>
      <c r="J5" s="11"/>
      <c r="M5" s="11"/>
      <c r="W5" s="16"/>
    </row>
    <row r="6" spans="2:23" ht="5.25" customHeight="1" x14ac:dyDescent="0.2">
      <c r="B6" s="5"/>
      <c r="C6" s="5"/>
      <c r="D6" s="5"/>
      <c r="E6" s="5"/>
      <c r="F6" s="5"/>
      <c r="G6" s="5"/>
      <c r="H6" s="5"/>
    </row>
    <row r="7" spans="2:23" ht="29.25" customHeight="1" x14ac:dyDescent="0.2">
      <c r="B7" s="38" t="s">
        <v>0</v>
      </c>
      <c r="C7" s="188" t="str">
        <f>Proyecto!$E$7</f>
        <v xml:space="preserve">Tesauros Fase I (procedimientos mercantiles) etapa A  _(ID 62) 
 </v>
      </c>
      <c r="D7" s="188"/>
      <c r="E7" s="188"/>
      <c r="F7" s="188"/>
      <c r="G7" s="188"/>
      <c r="H7" s="188"/>
      <c r="W7" s="1"/>
    </row>
    <row r="9" spans="2:23" ht="15" customHeight="1" x14ac:dyDescent="0.2">
      <c r="B9" s="192" t="s">
        <v>9</v>
      </c>
      <c r="C9" s="192"/>
      <c r="D9" s="192"/>
      <c r="E9" s="192"/>
      <c r="F9" s="192"/>
      <c r="G9" s="192"/>
      <c r="H9" s="192"/>
    </row>
    <row r="10" spans="2:23" customFormat="1" ht="15" customHeight="1" x14ac:dyDescent="0.2"/>
    <row r="11" spans="2:23" ht="33.75" customHeight="1" x14ac:dyDescent="0.2">
      <c r="B11" s="189" t="s">
        <v>83</v>
      </c>
      <c r="C11" s="189"/>
      <c r="D11" s="31" t="s">
        <v>27</v>
      </c>
      <c r="E11" s="31" t="s">
        <v>10</v>
      </c>
      <c r="F11" s="39" t="s">
        <v>12</v>
      </c>
      <c r="G11" s="31" t="s">
        <v>13</v>
      </c>
      <c r="H11" s="31" t="s">
        <v>113</v>
      </c>
    </row>
    <row r="12" spans="2:23" ht="85.5" customHeight="1" x14ac:dyDescent="0.2">
      <c r="B12" s="238"/>
      <c r="C12" s="239"/>
      <c r="D12" s="107"/>
      <c r="E12" s="107"/>
      <c r="F12" s="122"/>
      <c r="G12" s="37"/>
      <c r="H12" s="85"/>
    </row>
  </sheetData>
  <mergeCells count="12">
    <mergeCell ref="B12:C12"/>
    <mergeCell ref="B9:H9"/>
    <mergeCell ref="B11:C11"/>
    <mergeCell ref="C7:H7"/>
    <mergeCell ref="C2:F2"/>
    <mergeCell ref="G2:H2"/>
    <mergeCell ref="C3:F3"/>
    <mergeCell ref="G3:H3"/>
    <mergeCell ref="C4:F4"/>
    <mergeCell ref="G4:H4"/>
    <mergeCell ref="C5:F5"/>
    <mergeCell ref="G5:H5"/>
  </mergeCells>
  <conditionalFormatting sqref="E12">
    <cfRule type="cellIs" dxfId="6" priority="16" stopIfTrue="1" operator="equal">
      <formula>"Alto"</formula>
    </cfRule>
    <cfRule type="cellIs" dxfId="5" priority="17" stopIfTrue="1" operator="equal">
      <formula>"Medio"</formula>
    </cfRule>
    <cfRule type="cellIs" dxfId="4" priority="18" stopIfTrue="1" operator="equal">
      <formula>"Bajo"</formula>
    </cfRule>
  </conditionalFormatting>
  <dataValidations count="1">
    <dataValidation type="whole" allowBlank="1" showInputMessage="1" showErrorMessage="1" sqref="F8:G8 F13:G65495 I8:M65495 O8:U65495">
      <formula1>1</formula1>
      <formula2>5</formula2>
    </dataValidation>
  </dataValidations>
  <pageMargins left="0.39370078740157483" right="0.39370078740157483" top="0.74803149606299213" bottom="0.74803149606299213" header="0.31496062992125984" footer="0.31496062992125984"/>
  <pageSetup scale="65" fitToHeight="0" orientation="landscape"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 xmlns="0948c079-19c9-4a36-bb7d-d65ca794eba7">NV5X2DCNMZXR-24195345-10</_dlc_DocId>
    <_dlc_DocIdUrl xmlns="0948c079-19c9-4a36-bb7d-d65ca794eba7">
      <Url>https://www.supersociedades.gov.co/nuestra_entidad/Planeacion/_layouts/15/DocIdRedir.aspx?ID=NV5X2DCNMZXR-24195345-10</Url>
      <Description>NV5X2DCNMZXR-24195345-10</Description>
    </_dlc_DocIdUrl>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9BD856378E2A8346B294CC53C8E4A2F9" ma:contentTypeVersion="1" ma:contentTypeDescription="Crear nuevo documento." ma:contentTypeScope="" ma:versionID="9eb0a140e1b7485bdab060b27b30aee9">
  <xsd:schema xmlns:xsd="http://www.w3.org/2001/XMLSchema" xmlns:xs="http://www.w3.org/2001/XMLSchema" xmlns:p="http://schemas.microsoft.com/office/2006/metadata/properties" xmlns:ns2="0948c079-19c9-4a36-bb7d-d65ca794eba7" targetNamespace="http://schemas.microsoft.com/office/2006/metadata/properties" ma:root="true" ma:fieldsID="74fc2e1d3b233d90d3d13f4d3a6ab00e" ns2:_="">
    <xsd:import namespace="0948c079-19c9-4a36-bb7d-d65ca794eba7"/>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948c079-19c9-4a36-bb7d-d65ca794eba7" elementFormDefault="qualified">
    <xsd:import namespace="http://schemas.microsoft.com/office/2006/documentManagement/types"/>
    <xsd:import namespace="http://schemas.microsoft.com/office/infopath/2007/PartnerControls"/>
    <xsd:element name="_dlc_DocId" ma:index="8" nillable="true" ma:displayName="Valor de Id. de documento" ma:description="El valor del identificador de documento asignado a este elemento." ma:internalName="_dlc_DocId" ma:readOnly="true">
      <xsd:simpleType>
        <xsd:restriction base="dms:Text"/>
      </xsd:simpleType>
    </xsd:element>
    <xsd:element name="_dlc_DocIdUrl" ma:index="9" nillable="true" ma:displayName="Id. de documento" ma:description="Vínculo permanente a este documento."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customXsn xmlns="http://schemas.microsoft.com/office/2006/metadata/customXsn">
  <xsnLocation/>
  <cached>True</cached>
  <openByDefault>True</openByDefault>
  <xsnScope/>
</customXsn>
</file>

<file path=customXml/item5.xml><?xml version="1.0" encoding="utf-8"?>
<ct:contentTypeSchema xmlns:ct="http://schemas.microsoft.com/office/2006/metadata/contentType" xmlns:ma="http://schemas.microsoft.com/office/2006/metadata/properties/metaAttributes" ct:_="" ma:_="" ma:contentTypeName="Documento" ma:contentTypeID="0x010100DAE502E0AF30B84A96E60AFD0F2E04C4" ma:contentTypeVersion="11" ma:contentTypeDescription="Crear nuevo documento." ma:contentTypeScope="" ma:versionID="fefde06f6a4dd1591e8c8f43448c5f89">
  <xsd:schema xmlns:xsd="http://www.w3.org/2001/XMLSchema" xmlns:xs="http://www.w3.org/2001/XMLSchema" xmlns:p="http://schemas.microsoft.com/office/2006/metadata/properties" xmlns:ns1="http://schemas.microsoft.com/sharepoint/v3" xmlns:ns2="http://schemas.microsoft.com/sharepoint/v4" xmlns:ns3="ff8e3638-9d45-4162-afb4-6d390653d547" targetNamespace="http://schemas.microsoft.com/office/2006/metadata/properties" ma:root="true" ma:fieldsID="b3ee466d0447bb55b09f333d7556ce4a" ns1:_="" ns2:_="" ns3:_="">
    <xsd:import namespace="http://schemas.microsoft.com/sharepoint/v3"/>
    <xsd:import namespace="http://schemas.microsoft.com/sharepoint/v4"/>
    <xsd:import namespace="ff8e3638-9d45-4162-afb4-6d390653d547"/>
    <xsd:element name="properties">
      <xsd:complexType>
        <xsd:sequence>
          <xsd:element name="documentManagement">
            <xsd:complexType>
              <xsd:all>
                <xsd:element ref="ns1:AverageRating" minOccurs="0"/>
                <xsd:element ref="ns1:RatingCount" minOccurs="0"/>
                <xsd:element ref="ns2:IconOverlay" minOccurs="0"/>
                <xsd:element ref="ns1:_dlc_Exempt" minOccurs="0"/>
                <xsd:element ref="ns3:Comentarios" minOccurs="0"/>
                <xsd:element ref="ns3:Fas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AverageRating" ma:index="8" nillable="true" ma:displayName="Clasificación (0-5)" ma:decimals="2" ma:description="Valor promedio de todas las clasificaciones que se han enviado" ma:indexed="true" ma:internalName="AverageRating" ma:readOnly="true">
      <xsd:simpleType>
        <xsd:restriction base="dms:Number"/>
      </xsd:simpleType>
    </xsd:element>
    <xsd:element name="RatingCount" ma:index="9" nillable="true" ma:displayName="Número de clasificaciones" ma:decimals="0" ma:description="Número de clasificaciones enviado" ma:internalName="RatingCount" ma:readOnly="true">
      <xsd:simpleType>
        <xsd:restriction base="dms:Number"/>
      </xsd:simpleType>
    </xsd:element>
    <xsd:element name="_dlc_Exempt" ma:index="11" nillable="true" ma:displayName="Excluir de la directiva" ma:hidden="true" ma:internalName="_dlc_Exempt"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10" nillable="true" ma:displayName="IconOverlay" ma:hidden="true" ma:internalName="IconOverlay">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f8e3638-9d45-4162-afb4-6d390653d547" elementFormDefault="qualified">
    <xsd:import namespace="http://schemas.microsoft.com/office/2006/documentManagement/types"/>
    <xsd:import namespace="http://schemas.microsoft.com/office/infopath/2007/PartnerControls"/>
    <xsd:element name="Comentarios" ma:index="12" nillable="true" ma:displayName="Comentarios" ma:internalName="Comentarios">
      <xsd:simpleType>
        <xsd:restriction base="dms:Note">
          <xsd:maxLength value="255"/>
        </xsd:restriction>
      </xsd:simpleType>
    </xsd:element>
    <xsd:element name="Fase" ma:index="13" nillable="true" ma:displayName="Fase" ma:default="a. Ficha Téncnica" ma:format="Dropdown" ma:internalName="Fase">
      <xsd:simpleType>
        <xsd:restriction base="dms:Choice">
          <xsd:enumeration value="a. Ficha Téncnica"/>
          <xsd:enumeration value="b. Estudio de Mercado"/>
          <xsd:enumeration value="c. ECO"/>
          <xsd:enumeration value="d. Riesgos"/>
          <xsd:enumeration value="e. Estudio de Sector"/>
          <xsd:enumeration value="f. Observaciones Grupo de Contratos"/>
          <xsd:enumeration value="g. Respuesta a Observaciones"/>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6.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76CD46FF-15CE-4B87-962F-49D7241576E1}">
  <ds:schemaRefs>
    <ds:schemaRef ds:uri="http://schemas.microsoft.com/office/2006/metadata/properties"/>
    <ds:schemaRef ds:uri="http://schemas.microsoft.com/sharepoint/v3"/>
    <ds:schemaRef ds:uri="http://schemas.microsoft.com/sharepoint/v4"/>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ff8e3638-9d45-4162-afb4-6d390653d547"/>
    <ds:schemaRef ds:uri="http://www.w3.org/XML/1998/namespace"/>
    <ds:schemaRef ds:uri="http://purl.org/dc/dcmitype/"/>
  </ds:schemaRefs>
</ds:datastoreItem>
</file>

<file path=customXml/itemProps2.xml><?xml version="1.0" encoding="utf-8"?>
<ds:datastoreItem xmlns:ds="http://schemas.openxmlformats.org/officeDocument/2006/customXml" ds:itemID="{1560308A-4653-4D2B-B2A3-96E21DA7A691}">
  <ds:schemaRefs>
    <ds:schemaRef ds:uri="http://schemas.microsoft.com/sharepoint/v3/contenttype/forms"/>
  </ds:schemaRefs>
</ds:datastoreItem>
</file>

<file path=customXml/itemProps3.xml><?xml version="1.0" encoding="utf-8"?>
<ds:datastoreItem xmlns:ds="http://schemas.openxmlformats.org/officeDocument/2006/customXml" ds:itemID="{8892DE16-E39C-4290-97FE-DBBBBC7DF3D4}"/>
</file>

<file path=customXml/itemProps4.xml><?xml version="1.0" encoding="utf-8"?>
<ds:datastoreItem xmlns:ds="http://schemas.openxmlformats.org/officeDocument/2006/customXml" ds:itemID="{79172BD6-575A-494E-B60C-1A45755394D8}">
  <ds:schemaRefs>
    <ds:schemaRef ds:uri="http://schemas.microsoft.com/office/2006/metadata/customXsn"/>
  </ds:schemaRefs>
</ds:datastoreItem>
</file>

<file path=customXml/itemProps5.xml><?xml version="1.0" encoding="utf-8"?>
<ds:datastoreItem xmlns:ds="http://schemas.openxmlformats.org/officeDocument/2006/customXml" ds:itemID="{043EE08D-911A-4767-8004-8958DD9EA9A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sharepoint/v4"/>
    <ds:schemaRef ds:uri="ff8e3638-9d45-4162-afb4-6d390653d54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6.xml><?xml version="1.0" encoding="utf-8"?>
<ds:datastoreItem xmlns:ds="http://schemas.openxmlformats.org/officeDocument/2006/customXml" ds:itemID="{3166FA06-13B3-4012-94A5-48A1B838F4F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10</vt:i4>
      </vt:variant>
    </vt:vector>
  </HeadingPairs>
  <TitlesOfParts>
    <vt:vector size="23" baseType="lpstr">
      <vt:lpstr>Proyecto</vt:lpstr>
      <vt:lpstr>Justificación - Objetivo</vt:lpstr>
      <vt:lpstr>Indicadores</vt:lpstr>
      <vt:lpstr>Recursos Financieros</vt:lpstr>
      <vt:lpstr>Recursos Humanos</vt:lpstr>
      <vt:lpstr>Comunicaciones internas</vt:lpstr>
      <vt:lpstr>Interesados</vt:lpstr>
      <vt:lpstr>Plan de comunicaciones</vt:lpstr>
      <vt:lpstr>Requerimientos</vt:lpstr>
      <vt:lpstr>Alcance</vt:lpstr>
      <vt:lpstr>EDT- Actividades</vt:lpstr>
      <vt:lpstr>Riesgos-Cronograma</vt:lpstr>
      <vt:lpstr>No tocar</vt:lpstr>
      <vt:lpstr>Alcance!Área_de_impresión</vt:lpstr>
      <vt:lpstr>Indicadores!Área_de_impresión</vt:lpstr>
      <vt:lpstr>Interesados!Área_de_impresión</vt:lpstr>
      <vt:lpstr>'Justificación - Objetivo'!Área_de_impresión</vt:lpstr>
      <vt:lpstr>'Plan de comunicaciones'!Área_de_impresión</vt:lpstr>
      <vt:lpstr>Proyecto!Área_de_impresión</vt:lpstr>
      <vt:lpstr>'Recursos Financieros'!Área_de_impresión</vt:lpstr>
      <vt:lpstr>'Recursos Humanos'!Área_de_impresión</vt:lpstr>
      <vt:lpstr>Requerimientos!Área_de_impresión</vt:lpstr>
      <vt:lpstr>'Riesgos-Cronograma'!Área_de_impresión</vt:lpstr>
    </vt:vector>
  </TitlesOfParts>
  <Company>Windows uE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N.Johanna Rodríguez A</dc:creator>
  <cp:keywords>NINROD</cp:keywords>
  <cp:lastModifiedBy>Nini Johanna Rodríguez Álvarez</cp:lastModifiedBy>
  <cp:lastPrinted>2019-04-24T16:42:59Z</cp:lastPrinted>
  <dcterms:created xsi:type="dcterms:W3CDTF">2009-01-14T13:57:13Z</dcterms:created>
  <dcterms:modified xsi:type="dcterms:W3CDTF">2019-05-06T17:00:38Z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0x0101009BD856378E2A8346B294CC53C8E4A2F9</vt:lpwstr>
  </property>
  <property fmtid="{D5CDD505-2E9C-101B-9397-08002B2CF9AE}" pid="3" name="eDOCS AutoSave">
    <vt:lpwstr>20190506120036374</vt:lpwstr>
  </property>
  <property fmtid="{D5CDD505-2E9C-101B-9397-08002B2CF9AE}" pid="4" name="_dlc_DocIdItemGuid">
    <vt:lpwstr>648e370f-7494-401c-a655-aaa42d46a4b8</vt:lpwstr>
  </property>
</Properties>
</file>